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heet1" sheetId="1" r:id="rId1"/>
    <sheet name="Rješenj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3" i="2" l="1"/>
  <c r="F12" i="2"/>
  <c r="F4" i="2"/>
  <c r="F5" i="2"/>
  <c r="F6" i="2"/>
  <c r="F7" i="2"/>
  <c r="F8" i="2"/>
  <c r="F9" i="2"/>
  <c r="F10" i="2"/>
  <c r="F11" i="2"/>
  <c r="F3" i="2"/>
  <c r="F17" i="2"/>
  <c r="F15" i="2"/>
  <c r="D13" i="2"/>
  <c r="I8" i="2"/>
  <c r="I7" i="2"/>
  <c r="I6" i="2"/>
  <c r="I5" i="2"/>
  <c r="F16" i="2"/>
  <c r="I4" i="2"/>
  <c r="I13" i="2"/>
</calcChain>
</file>

<file path=xl/sharedStrings.xml><?xml version="1.0" encoding="utf-8"?>
<sst xmlns="http://schemas.openxmlformats.org/spreadsheetml/2006/main" count="80" uniqueCount="20">
  <si>
    <t>Tržište</t>
  </si>
  <si>
    <t>Proizvod</t>
  </si>
  <si>
    <t>Količina</t>
  </si>
  <si>
    <t xml:space="preserve">Cijena </t>
  </si>
  <si>
    <t>Iznos</t>
  </si>
  <si>
    <t>Prodanih proizvoda</t>
  </si>
  <si>
    <t>Istok</t>
  </si>
  <si>
    <t>Kava</t>
  </si>
  <si>
    <t>Čaj</t>
  </si>
  <si>
    <t>Soja</t>
  </si>
  <si>
    <t>Pirinač</t>
  </si>
  <si>
    <t>Papar</t>
  </si>
  <si>
    <t>Zapad</t>
  </si>
  <si>
    <t>Iznos od isporuka</t>
  </si>
  <si>
    <t>Manjih &lt;30</t>
  </si>
  <si>
    <t>Većih &gt;80</t>
  </si>
  <si>
    <t>UKUPNO</t>
  </si>
  <si>
    <t>Suma prodane kolicine za istok</t>
  </si>
  <si>
    <t>Suma iznosa koji se dobiva za soju</t>
  </si>
  <si>
    <t>Suma kolicine koja se dobiva za sve proizvode osim čaja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</si>
</sst>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5" formatCode="_-* #,##0.00\ [$kn-41A]_-;\-* #,##0.00\ [$kn-41A]_-;_-* &quot;-&quot;??\ [$kn-41A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charset val="238"/>
    </font>
    <font>
      <u/>
      <sz val="14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3" fontId="2" fillId="2" borderId="8" xfId="1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1" fontId="2" fillId="2" borderId="14" xfId="0" applyNumberFormat="1" applyFont="1" applyFill="1" applyBorder="1" applyAlignment="1">
      <alignment horizontal="right" indent="2"/>
    </xf>
    <xf numFmtId="0" fontId="2" fillId="0" borderId="15" xfId="0" applyFont="1" applyBorder="1"/>
    <xf numFmtId="0" fontId="2" fillId="0" borderId="16" xfId="0" applyFont="1" applyBorder="1"/>
    <xf numFmtId="1" fontId="2" fillId="2" borderId="17" xfId="0" applyNumberFormat="1" applyFont="1" applyFill="1" applyBorder="1" applyAlignment="1">
      <alignment horizontal="right" indent="2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/>
    <xf numFmtId="0" fontId="2" fillId="0" borderId="23" xfId="0" applyFont="1" applyBorder="1"/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Border="1"/>
    <xf numFmtId="0" fontId="2" fillId="2" borderId="3" xfId="0" applyFont="1" applyFill="1" applyBorder="1"/>
    <xf numFmtId="165" fontId="2" fillId="2" borderId="22" xfId="1" applyNumberFormat="1" applyFont="1" applyFill="1" applyBorder="1"/>
    <xf numFmtId="165" fontId="2" fillId="2" borderId="24" xfId="1" applyNumberFormat="1" applyFont="1" applyFill="1" applyBorder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3" fontId="2" fillId="2" borderId="31" xfId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H16"/>
    </sheetView>
  </sheetViews>
  <sheetFormatPr defaultRowHeight="15" x14ac:dyDescent="0.25"/>
  <sheetData>
    <row r="1" spans="1:8" ht="19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5" t="s">
        <v>5</v>
      </c>
      <c r="H1" s="6"/>
    </row>
    <row r="2" spans="1:8" ht="19.5" thickTop="1" thickBot="1" x14ac:dyDescent="0.3">
      <c r="A2" s="7" t="s">
        <v>6</v>
      </c>
      <c r="B2" s="8" t="s">
        <v>7</v>
      </c>
      <c r="C2" s="8">
        <v>77</v>
      </c>
      <c r="D2" s="8">
        <v>1760</v>
      </c>
      <c r="E2" s="9"/>
      <c r="F2" s="4"/>
      <c r="G2" s="10" t="s">
        <v>1</v>
      </c>
      <c r="H2" s="11" t="s">
        <v>2</v>
      </c>
    </row>
    <row r="3" spans="1:8" ht="18.75" thickTop="1" x14ac:dyDescent="0.25">
      <c r="A3" s="12" t="s">
        <v>6</v>
      </c>
      <c r="B3" s="13" t="s">
        <v>8</v>
      </c>
      <c r="C3" s="13">
        <v>95</v>
      </c>
      <c r="D3" s="13">
        <v>890</v>
      </c>
      <c r="E3" s="9"/>
      <c r="F3" s="4"/>
      <c r="G3" s="14" t="s">
        <v>7</v>
      </c>
      <c r="H3" s="15"/>
    </row>
    <row r="4" spans="1:8" ht="18" x14ac:dyDescent="0.25">
      <c r="A4" s="12" t="s">
        <v>6</v>
      </c>
      <c r="B4" s="13" t="s">
        <v>9</v>
      </c>
      <c r="C4" s="13">
        <v>16</v>
      </c>
      <c r="D4" s="13">
        <v>1320</v>
      </c>
      <c r="E4" s="9"/>
      <c r="F4" s="4"/>
      <c r="G4" s="16" t="s">
        <v>8</v>
      </c>
      <c r="H4" s="15"/>
    </row>
    <row r="5" spans="1:8" ht="18" x14ac:dyDescent="0.25">
      <c r="A5" s="12" t="s">
        <v>6</v>
      </c>
      <c r="B5" s="13" t="s">
        <v>10</v>
      </c>
      <c r="C5" s="13">
        <v>95</v>
      </c>
      <c r="D5" s="13">
        <v>780</v>
      </c>
      <c r="E5" s="9"/>
      <c r="F5" s="4"/>
      <c r="G5" s="16" t="s">
        <v>9</v>
      </c>
      <c r="H5" s="15"/>
    </row>
    <row r="6" spans="1:8" ht="18" x14ac:dyDescent="0.25">
      <c r="A6" s="12" t="s">
        <v>6</v>
      </c>
      <c r="B6" s="13" t="s">
        <v>11</v>
      </c>
      <c r="C6" s="13">
        <v>76</v>
      </c>
      <c r="D6" s="13">
        <v>2680</v>
      </c>
      <c r="E6" s="9"/>
      <c r="F6" s="4"/>
      <c r="G6" s="16" t="s">
        <v>10</v>
      </c>
      <c r="H6" s="15"/>
    </row>
    <row r="7" spans="1:8" ht="18.75" thickBot="1" x14ac:dyDescent="0.3">
      <c r="A7" s="12" t="s">
        <v>12</v>
      </c>
      <c r="B7" s="13" t="s">
        <v>7</v>
      </c>
      <c r="C7" s="13">
        <v>43</v>
      </c>
      <c r="D7" s="13">
        <v>1950</v>
      </c>
      <c r="E7" s="9"/>
      <c r="F7" s="4"/>
      <c r="G7" s="17" t="s">
        <v>11</v>
      </c>
      <c r="H7" s="18"/>
    </row>
    <row r="8" spans="1:8" ht="18.75" thickBot="1" x14ac:dyDescent="0.3">
      <c r="A8" s="12" t="s">
        <v>12</v>
      </c>
      <c r="B8" s="13" t="s">
        <v>8</v>
      </c>
      <c r="C8" s="13">
        <v>29</v>
      </c>
      <c r="D8" s="13">
        <v>1020</v>
      </c>
      <c r="E8" s="9"/>
      <c r="F8" s="4"/>
      <c r="G8" s="4"/>
      <c r="H8" s="4"/>
    </row>
    <row r="9" spans="1:8" ht="19.5" thickTop="1" thickBot="1" x14ac:dyDescent="0.3">
      <c r="A9" s="12" t="s">
        <v>12</v>
      </c>
      <c r="B9" s="13" t="s">
        <v>9</v>
      </c>
      <c r="C9" s="13">
        <v>49</v>
      </c>
      <c r="D9" s="13">
        <v>1500</v>
      </c>
      <c r="E9" s="9"/>
      <c r="F9" s="4"/>
      <c r="G9" s="19" t="s">
        <v>13</v>
      </c>
      <c r="H9" s="20"/>
    </row>
    <row r="10" spans="1:8" ht="18.75" thickTop="1" x14ac:dyDescent="0.25">
      <c r="A10" s="12" t="s">
        <v>12</v>
      </c>
      <c r="B10" s="13" t="s">
        <v>10</v>
      </c>
      <c r="C10" s="13">
        <v>56</v>
      </c>
      <c r="D10" s="13">
        <v>890</v>
      </c>
      <c r="E10" s="9"/>
      <c r="F10" s="4"/>
      <c r="G10" s="21" t="s">
        <v>14</v>
      </c>
      <c r="H10" s="22" t="s">
        <v>15</v>
      </c>
    </row>
    <row r="11" spans="1:8" ht="18.75" thickBot="1" x14ac:dyDescent="0.3">
      <c r="A11" s="23" t="s">
        <v>12</v>
      </c>
      <c r="B11" s="24" t="s">
        <v>11</v>
      </c>
      <c r="C11" s="24">
        <v>22</v>
      </c>
      <c r="D11" s="24">
        <v>2900</v>
      </c>
      <c r="E11" s="9"/>
      <c r="F11" s="4"/>
      <c r="G11" s="25"/>
      <c r="H11" s="26"/>
    </row>
    <row r="12" spans="1:8" ht="19.5" thickTop="1" thickBot="1" x14ac:dyDescent="0.3">
      <c r="A12" s="27" t="s">
        <v>16</v>
      </c>
      <c r="B12" s="28"/>
      <c r="C12" s="29"/>
      <c r="D12" s="30"/>
      <c r="E12" s="31"/>
      <c r="F12" s="4"/>
      <c r="G12" s="32"/>
      <c r="H12" s="33"/>
    </row>
    <row r="13" spans="1:8" ht="19.5" thickTop="1" thickBot="1" x14ac:dyDescent="0.3">
      <c r="A13" s="4"/>
      <c r="B13" s="4"/>
      <c r="C13" s="4"/>
      <c r="D13" s="4"/>
      <c r="E13" s="4"/>
      <c r="F13" s="4"/>
      <c r="G13" s="4"/>
      <c r="H13" s="4"/>
    </row>
    <row r="14" spans="1:8" ht="18.75" thickTop="1" x14ac:dyDescent="0.25">
      <c r="A14" s="34" t="s">
        <v>17</v>
      </c>
      <c r="B14" s="35"/>
      <c r="C14" s="35"/>
      <c r="D14" s="36"/>
      <c r="E14" s="37"/>
      <c r="F14" s="4"/>
      <c r="G14" s="4"/>
      <c r="H14" s="4"/>
    </row>
    <row r="15" spans="1:8" ht="18" x14ac:dyDescent="0.25">
      <c r="A15" s="38" t="s">
        <v>18</v>
      </c>
      <c r="B15" s="39"/>
      <c r="C15" s="39"/>
      <c r="D15" s="40"/>
      <c r="E15" s="41"/>
      <c r="F15" s="4"/>
      <c r="G15" s="4"/>
      <c r="H15" s="4"/>
    </row>
    <row r="16" spans="1:8" ht="18.75" thickBot="1" x14ac:dyDescent="0.3">
      <c r="A16" s="42" t="s">
        <v>19</v>
      </c>
      <c r="B16" s="43"/>
      <c r="C16" s="43"/>
      <c r="D16" s="44"/>
      <c r="E16" s="45"/>
      <c r="F16" s="4"/>
      <c r="G16" s="4"/>
      <c r="H16" s="4"/>
    </row>
    <row r="17" ht="15.75" thickTop="1" x14ac:dyDescent="0.25"/>
  </sheetData>
  <mergeCells count="8">
    <mergeCell ref="A15:D15"/>
    <mergeCell ref="A16:D16"/>
    <mergeCell ref="G1:H1"/>
    <mergeCell ref="G9:H9"/>
    <mergeCell ref="G10:G11"/>
    <mergeCell ref="H10:H11"/>
    <mergeCell ref="A12:B12"/>
    <mergeCell ref="A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8" sqref="I18"/>
    </sheetView>
  </sheetViews>
  <sheetFormatPr defaultRowHeight="15" x14ac:dyDescent="0.25"/>
  <cols>
    <col min="6" max="6" width="23.5703125" customWidth="1"/>
    <col min="7" max="7" width="6.140625" customWidth="1"/>
    <col min="8" max="8" width="23.140625" customWidth="1"/>
    <col min="9" max="9" width="31.28515625" customWidth="1"/>
  </cols>
  <sheetData>
    <row r="1" spans="1:9" ht="18.75" thickBot="1" x14ac:dyDescent="0.3">
      <c r="A1" s="4"/>
      <c r="B1" s="4"/>
      <c r="C1" s="4"/>
      <c r="D1" s="4"/>
      <c r="E1" s="4"/>
      <c r="F1" s="4"/>
      <c r="G1" s="4"/>
      <c r="H1" s="4"/>
      <c r="I1" s="4"/>
    </row>
    <row r="2" spans="1:9" ht="19.5" thickTop="1" thickBot="1" x14ac:dyDescent="0.3">
      <c r="A2" s="4"/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4"/>
      <c r="H2" s="5" t="s">
        <v>5</v>
      </c>
      <c r="I2" s="6"/>
    </row>
    <row r="3" spans="1:9" ht="19.5" thickTop="1" thickBot="1" x14ac:dyDescent="0.3">
      <c r="A3" s="4"/>
      <c r="B3" s="7" t="s">
        <v>6</v>
      </c>
      <c r="C3" s="8" t="s">
        <v>7</v>
      </c>
      <c r="D3" s="8">
        <v>77</v>
      </c>
      <c r="E3" s="8">
        <v>1760</v>
      </c>
      <c r="F3" s="9">
        <f>D3*E3</f>
        <v>135520</v>
      </c>
      <c r="G3" s="4"/>
      <c r="H3" s="10" t="s">
        <v>1</v>
      </c>
      <c r="I3" s="11" t="s">
        <v>2</v>
      </c>
    </row>
    <row r="4" spans="1:9" ht="18.75" thickTop="1" x14ac:dyDescent="0.25">
      <c r="A4" s="4"/>
      <c r="B4" s="12" t="s">
        <v>6</v>
      </c>
      <c r="C4" s="13" t="s">
        <v>8</v>
      </c>
      <c r="D4" s="13">
        <v>95</v>
      </c>
      <c r="E4" s="13">
        <v>890</v>
      </c>
      <c r="F4" s="9">
        <f t="shared" ref="F4:F11" si="0">D4*E4</f>
        <v>84550</v>
      </c>
      <c r="G4" s="4"/>
      <c r="H4" s="14" t="s">
        <v>7</v>
      </c>
      <c r="I4" s="15">
        <f>SUMIF(C3:C12,H4,D3:D12)</f>
        <v>120</v>
      </c>
    </row>
    <row r="5" spans="1:9" ht="18" x14ac:dyDescent="0.25">
      <c r="A5" s="4"/>
      <c r="B5" s="12" t="s">
        <v>6</v>
      </c>
      <c r="C5" s="13" t="s">
        <v>9</v>
      </c>
      <c r="D5" s="13">
        <v>16</v>
      </c>
      <c r="E5" s="13">
        <v>1320</v>
      </c>
      <c r="F5" s="9">
        <f t="shared" si="0"/>
        <v>21120</v>
      </c>
      <c r="G5" s="4"/>
      <c r="H5" s="16" t="s">
        <v>8</v>
      </c>
      <c r="I5" s="15">
        <f>SUMIF(C4:C13,H5,D4:D13)</f>
        <v>124</v>
      </c>
    </row>
    <row r="6" spans="1:9" ht="18" x14ac:dyDescent="0.25">
      <c r="A6" s="4"/>
      <c r="B6" s="12" t="s">
        <v>6</v>
      </c>
      <c r="C6" s="13" t="s">
        <v>10</v>
      </c>
      <c r="D6" s="13">
        <v>95</v>
      </c>
      <c r="E6" s="13">
        <v>780</v>
      </c>
      <c r="F6" s="9">
        <f t="shared" si="0"/>
        <v>74100</v>
      </c>
      <c r="G6" s="4"/>
      <c r="H6" s="16" t="s">
        <v>9</v>
      </c>
      <c r="I6" s="15">
        <f>SUMIF(C5:C14,H6,D5:D14)</f>
        <v>65</v>
      </c>
    </row>
    <row r="7" spans="1:9" ht="18" x14ac:dyDescent="0.25">
      <c r="A7" s="4"/>
      <c r="B7" s="12" t="s">
        <v>6</v>
      </c>
      <c r="C7" s="13" t="s">
        <v>11</v>
      </c>
      <c r="D7" s="13">
        <v>76</v>
      </c>
      <c r="E7" s="13">
        <v>2680</v>
      </c>
      <c r="F7" s="9">
        <f t="shared" si="0"/>
        <v>203680</v>
      </c>
      <c r="G7" s="4"/>
      <c r="H7" s="16" t="s">
        <v>10</v>
      </c>
      <c r="I7" s="15">
        <f>SUMIF(C6:C15,H7,D6:D15)</f>
        <v>151</v>
      </c>
    </row>
    <row r="8" spans="1:9" ht="18.75" thickBot="1" x14ac:dyDescent="0.3">
      <c r="A8" s="4"/>
      <c r="B8" s="12" t="s">
        <v>12</v>
      </c>
      <c r="C8" s="13" t="s">
        <v>7</v>
      </c>
      <c r="D8" s="13">
        <v>43</v>
      </c>
      <c r="E8" s="13">
        <v>1950</v>
      </c>
      <c r="F8" s="9">
        <f t="shared" si="0"/>
        <v>83850</v>
      </c>
      <c r="G8" s="4"/>
      <c r="H8" s="17" t="s">
        <v>11</v>
      </c>
      <c r="I8" s="18">
        <f>SUMIF(C7:C16,H8,D7:D16)</f>
        <v>98</v>
      </c>
    </row>
    <row r="9" spans="1:9" ht="18.75" thickBot="1" x14ac:dyDescent="0.3">
      <c r="A9" s="4"/>
      <c r="B9" s="12" t="s">
        <v>12</v>
      </c>
      <c r="C9" s="13" t="s">
        <v>8</v>
      </c>
      <c r="D9" s="13">
        <v>29</v>
      </c>
      <c r="E9" s="13">
        <v>1020</v>
      </c>
      <c r="F9" s="9">
        <f t="shared" si="0"/>
        <v>29580</v>
      </c>
      <c r="G9" s="4"/>
      <c r="H9" s="4"/>
      <c r="I9" s="4"/>
    </row>
    <row r="10" spans="1:9" ht="19.5" thickTop="1" thickBot="1" x14ac:dyDescent="0.3">
      <c r="A10" s="4"/>
      <c r="B10" s="12" t="s">
        <v>12</v>
      </c>
      <c r="C10" s="13" t="s">
        <v>9</v>
      </c>
      <c r="D10" s="13">
        <v>49</v>
      </c>
      <c r="E10" s="13">
        <v>1500</v>
      </c>
      <c r="F10" s="9">
        <f t="shared" si="0"/>
        <v>73500</v>
      </c>
      <c r="G10" s="4"/>
      <c r="H10" s="19" t="s">
        <v>13</v>
      </c>
      <c r="I10" s="20"/>
    </row>
    <row r="11" spans="1:9" ht="18.75" thickTop="1" x14ac:dyDescent="0.25">
      <c r="A11" s="4"/>
      <c r="B11" s="12" t="s">
        <v>12</v>
      </c>
      <c r="C11" s="13" t="s">
        <v>10</v>
      </c>
      <c r="D11" s="13">
        <v>56</v>
      </c>
      <c r="E11" s="13">
        <v>890</v>
      </c>
      <c r="F11" s="9">
        <f t="shared" si="0"/>
        <v>49840</v>
      </c>
      <c r="G11" s="4"/>
      <c r="H11" s="21" t="s">
        <v>14</v>
      </c>
      <c r="I11" s="22" t="s">
        <v>15</v>
      </c>
    </row>
    <row r="12" spans="1:9" ht="18.75" thickBot="1" x14ac:dyDescent="0.3">
      <c r="A12" s="4"/>
      <c r="B12" s="23" t="s">
        <v>12</v>
      </c>
      <c r="C12" s="24" t="s">
        <v>11</v>
      </c>
      <c r="D12" s="24">
        <v>22</v>
      </c>
      <c r="E12" s="24">
        <v>2900</v>
      </c>
      <c r="F12" s="9">
        <f>D12*E12</f>
        <v>63800</v>
      </c>
      <c r="G12" s="4"/>
      <c r="H12" s="25"/>
      <c r="I12" s="26"/>
    </row>
    <row r="13" spans="1:9" ht="19.5" thickTop="1" thickBot="1" x14ac:dyDescent="0.3">
      <c r="A13" s="4"/>
      <c r="B13" s="27" t="s">
        <v>16</v>
      </c>
      <c r="C13" s="28"/>
      <c r="D13" s="29">
        <f>SUM(D3:D12)</f>
        <v>558</v>
      </c>
      <c r="E13" s="30"/>
      <c r="F13" s="31"/>
      <c r="G13" s="4"/>
      <c r="H13" s="32">
        <f>SUMIF(D3:D12,"&lt;30",F3:F12)</f>
        <v>114500</v>
      </c>
      <c r="I13" s="33">
        <f>SUMIF(D3:D12,"&gt;80",F3:F12)</f>
        <v>158650</v>
      </c>
    </row>
    <row r="14" spans="1:9" ht="19.5" thickTop="1" thickBot="1" x14ac:dyDescent="0.3">
      <c r="A14" s="4"/>
      <c r="B14" s="4"/>
      <c r="C14" s="4"/>
      <c r="D14" s="4"/>
      <c r="E14" s="4"/>
      <c r="F14" s="4"/>
      <c r="G14" s="4"/>
      <c r="H14" s="4"/>
      <c r="I14" s="4"/>
    </row>
    <row r="15" spans="1:9" ht="18.75" thickTop="1" x14ac:dyDescent="0.25">
      <c r="A15" s="4"/>
      <c r="B15" s="34" t="s">
        <v>17</v>
      </c>
      <c r="C15" s="35"/>
      <c r="D15" s="35"/>
      <c r="E15" s="36"/>
      <c r="F15" s="37">
        <f>SUMIF(B3:B12,"Istok",D3:D12)</f>
        <v>359</v>
      </c>
      <c r="G15" s="4"/>
      <c r="H15" s="4"/>
      <c r="I15" s="4"/>
    </row>
    <row r="16" spans="1:9" ht="18" x14ac:dyDescent="0.25">
      <c r="A16" s="4"/>
      <c r="B16" s="38" t="s">
        <v>18</v>
      </c>
      <c r="C16" s="39"/>
      <c r="D16" s="39"/>
      <c r="E16" s="40"/>
      <c r="F16" s="41">
        <f>SUMIF(C3:C12,"Soja",F3:F12)</f>
        <v>94620</v>
      </c>
      <c r="G16" s="4"/>
      <c r="H16" s="4"/>
      <c r="I16" s="4"/>
    </row>
    <row r="17" spans="1:9" ht="18.75" thickBot="1" x14ac:dyDescent="0.3">
      <c r="A17" s="4"/>
      <c r="B17" s="42" t="s">
        <v>19</v>
      </c>
      <c r="C17" s="43"/>
      <c r="D17" s="43"/>
      <c r="E17" s="44"/>
      <c r="F17" s="45">
        <f>SUMIF(C3:C12,"&lt;&gt;Čaj",D3:D12)</f>
        <v>434</v>
      </c>
      <c r="G17" s="4"/>
      <c r="H17" s="4"/>
      <c r="I17" s="4"/>
    </row>
    <row r="18" spans="1:9" ht="15.75" thickTop="1" x14ac:dyDescent="0.25"/>
  </sheetData>
  <mergeCells count="8">
    <mergeCell ref="B16:E16"/>
    <mergeCell ref="B17:E17"/>
    <mergeCell ref="H2:I2"/>
    <mergeCell ref="H10:I10"/>
    <mergeCell ref="H11:H12"/>
    <mergeCell ref="I11:I12"/>
    <mergeCell ref="B13:C13"/>
    <mergeCell ref="B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Rješenje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2016-11-23T15:32:26Z</dcterms:modified>
</cp:coreProperties>
</file>