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KZ" sheetId="1" r:id="rId1"/>
  </sheets>
  <externalReferences>
    <externalReference r:id="rId2"/>
  </externalReferences>
  <definedNames>
    <definedName name="_xlnm.Print_Area" localSheetId="0">KZ!$A$1:$V$71</definedName>
  </definedNames>
  <calcPr calcId="125725"/>
</workbook>
</file>

<file path=xl/calcChain.xml><?xml version="1.0" encoding="utf-8"?>
<calcChain xmlns="http://schemas.openxmlformats.org/spreadsheetml/2006/main">
  <c r="V12" i="1"/>
  <c r="V13"/>
  <c r="V14"/>
  <c r="V15"/>
  <c r="V16"/>
  <c r="V17"/>
  <c r="V18"/>
  <c r="V19"/>
  <c r="V20"/>
  <c r="V21"/>
  <c r="V22"/>
  <c r="V23"/>
  <c r="V11"/>
  <c r="L23"/>
  <c r="D23"/>
  <c r="C23"/>
  <c r="B23"/>
  <c r="L22"/>
  <c r="D22"/>
  <c r="C22"/>
  <c r="B22"/>
  <c r="L21"/>
  <c r="D21"/>
  <c r="C21"/>
  <c r="B21"/>
  <c r="L20"/>
  <c r="D20"/>
  <c r="C20"/>
  <c r="B20"/>
  <c r="L19"/>
  <c r="D19"/>
  <c r="C19"/>
  <c r="B19"/>
  <c r="L18"/>
  <c r="D18"/>
  <c r="C18"/>
  <c r="B18"/>
  <c r="L17"/>
  <c r="D17"/>
  <c r="C17"/>
  <c r="B17"/>
  <c r="L16"/>
  <c r="D16"/>
  <c r="C16"/>
  <c r="B16"/>
  <c r="L15"/>
  <c r="D15"/>
  <c r="C15"/>
  <c r="B15"/>
  <c r="L14"/>
  <c r="D14"/>
  <c r="C14"/>
  <c r="B14"/>
  <c r="L13"/>
  <c r="D13"/>
  <c r="C13"/>
  <c r="B13"/>
  <c r="L12"/>
  <c r="D12"/>
  <c r="C12"/>
  <c r="B12"/>
  <c r="L11"/>
  <c r="D11"/>
  <c r="C11"/>
  <c r="B11"/>
  <c r="S9"/>
  <c r="R17"/>
  <c r="I9"/>
  <c r="G9"/>
  <c r="E9"/>
  <c r="F20" s="1"/>
  <c r="F12" l="1"/>
  <c r="J14"/>
  <c r="R13"/>
  <c r="F16"/>
  <c r="J18"/>
  <c r="R21"/>
  <c r="J22"/>
  <c r="T18"/>
  <c r="P20"/>
  <c r="T22"/>
  <c r="J11"/>
  <c r="J9" s="1"/>
  <c r="T11"/>
  <c r="T9" s="1"/>
  <c r="F13"/>
  <c r="P13"/>
  <c r="H14"/>
  <c r="R14"/>
  <c r="J15"/>
  <c r="T15"/>
  <c r="F17"/>
  <c r="P17"/>
  <c r="H18"/>
  <c r="R18"/>
  <c r="J19"/>
  <c r="T19"/>
  <c r="F21"/>
  <c r="P21"/>
  <c r="H22"/>
  <c r="R22"/>
  <c r="J23"/>
  <c r="T23"/>
  <c r="H13"/>
  <c r="T14"/>
  <c r="H11"/>
  <c r="H9" s="1"/>
  <c r="R11"/>
  <c r="J12"/>
  <c r="T12"/>
  <c r="F14"/>
  <c r="P14"/>
  <c r="H15"/>
  <c r="R15"/>
  <c r="J16"/>
  <c r="T16"/>
  <c r="F18"/>
  <c r="P18"/>
  <c r="H19"/>
  <c r="R19"/>
  <c r="J20"/>
  <c r="T20"/>
  <c r="F22"/>
  <c r="P22"/>
  <c r="H23"/>
  <c r="R23"/>
  <c r="P12"/>
  <c r="P16"/>
  <c r="H17"/>
  <c r="H21"/>
  <c r="F11"/>
  <c r="P11"/>
  <c r="H12"/>
  <c r="R12"/>
  <c r="J13"/>
  <c r="T13"/>
  <c r="F15"/>
  <c r="P15"/>
  <c r="H16"/>
  <c r="R16"/>
  <c r="J17"/>
  <c r="T17"/>
  <c r="F19"/>
  <c r="P19"/>
  <c r="H20"/>
  <c r="R20"/>
  <c r="J21"/>
  <c r="T21"/>
  <c r="F23"/>
  <c r="P23"/>
  <c r="R9" l="1"/>
  <c r="P9"/>
  <c r="F72"/>
  <c r="F9"/>
</calcChain>
</file>

<file path=xl/sharedStrings.xml><?xml version="1.0" encoding="utf-8"?>
<sst xmlns="http://schemas.openxmlformats.org/spreadsheetml/2006/main" count="34" uniqueCount="27">
  <si>
    <t>ELEKTRIČNI STROJEVI I POGONI</t>
  </si>
  <si>
    <t>KONTROLNE ZADAĆE</t>
  </si>
  <si>
    <t>Broj studenata koji imaju pravu pristupa KZ:</t>
  </si>
  <si>
    <t>Broj studenata koji je pristupio KZ1:</t>
  </si>
  <si>
    <t>Broj studenata koji je stekao pravo pristupa KZ2:</t>
  </si>
  <si>
    <t>Broj studenata koji je položio aktivnost kontrolne zadaće:</t>
  </si>
  <si>
    <t>Težinski faktor u ukupnoj ocjeni:</t>
  </si>
  <si>
    <t>Max broj bodova KZ1:</t>
  </si>
  <si>
    <t>Max broj bodova KZ2:</t>
  </si>
  <si>
    <t>Pred. Željko Špoljarić, dipl.ing.</t>
  </si>
  <si>
    <t>max rezultat</t>
  </si>
  <si>
    <t>Bonus predavanja                0-5</t>
  </si>
  <si>
    <t xml:space="preserve">Bonus AV          </t>
  </si>
  <si>
    <t>UKUPNO AUDITORNE</t>
  </si>
  <si>
    <t>R.br.</t>
  </si>
  <si>
    <t>Mat. broj</t>
  </si>
  <si>
    <t>Prezime</t>
  </si>
  <si>
    <t>Ime</t>
  </si>
  <si>
    <t>Kolokvij  pred 1</t>
  </si>
  <si>
    <t>relativ</t>
  </si>
  <si>
    <t>Kolokvij  pred 2</t>
  </si>
  <si>
    <t>Kolokvij pred 3</t>
  </si>
  <si>
    <t>UKUPNO PREDAVANJA</t>
  </si>
  <si>
    <t>KZ_1</t>
  </si>
  <si>
    <t>KZ_2</t>
  </si>
  <si>
    <t>KZj  AV3</t>
  </si>
  <si>
    <t>15.01.2015.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</si>
</sst>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right" vertical="center" wrapText="1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4" borderId="7" xfId="0" applyNumberFormat="1" applyFill="1" applyBorder="1" applyAlignment="1">
      <alignment horizontal="center" vertical="center"/>
    </xf>
    <xf numFmtId="164" fontId="0" fillId="9" borderId="7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164" fontId="0" fillId="9" borderId="14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3" borderId="15" xfId="0" applyFill="1" applyBorder="1" applyAlignment="1">
      <alignment horizontal="center" vertical="center"/>
    </xf>
    <xf numFmtId="164" fontId="0" fillId="4" borderId="15" xfId="0" applyNumberFormat="1" applyFill="1" applyBorder="1" applyAlignment="1">
      <alignment horizontal="center" vertical="center"/>
    </xf>
    <xf numFmtId="164" fontId="0" fillId="9" borderId="15" xfId="0" applyNumberForma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Temporary%20Internet%20Files/Content.IE5/3RFA0D3A/Miklosevic_ESIP_2014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kupno"/>
      <sheetName val="prisutanPRED"/>
      <sheetName val="prisutanAV"/>
      <sheetName val="LabVj"/>
      <sheetName val="KZ"/>
      <sheetName val="Prisustvo_obrazac"/>
    </sheetNames>
    <sheetDataSet>
      <sheetData sheetId="0"/>
      <sheetData sheetId="1">
        <row r="8">
          <cell r="B8" t="str">
            <v>0165055474</v>
          </cell>
          <cell r="C8" t="str">
            <v>Antunović</v>
          </cell>
          <cell r="D8" t="str">
            <v>Antonio</v>
          </cell>
        </row>
        <row r="9">
          <cell r="B9" t="str">
            <v>0165055570</v>
          </cell>
          <cell r="C9" t="str">
            <v>Dergez</v>
          </cell>
          <cell r="D9" t="str">
            <v>Hrvoje</v>
          </cell>
        </row>
        <row r="10">
          <cell r="B10" t="str">
            <v>0165053485</v>
          </cell>
          <cell r="C10" t="str">
            <v>Grgurić</v>
          </cell>
          <cell r="D10" t="str">
            <v>Matej</v>
          </cell>
        </row>
        <row r="11">
          <cell r="B11" t="str">
            <v>0165051358</v>
          </cell>
          <cell r="C11" t="str">
            <v>Heršil</v>
          </cell>
          <cell r="D11" t="str">
            <v>Matija</v>
          </cell>
        </row>
        <row r="12">
          <cell r="B12" t="str">
            <v>0165055656</v>
          </cell>
          <cell r="C12" t="str">
            <v>Ivanušec</v>
          </cell>
          <cell r="D12" t="str">
            <v>Nikolina</v>
          </cell>
        </row>
        <row r="13">
          <cell r="B13" t="str">
            <v>0165055773</v>
          </cell>
          <cell r="C13" t="str">
            <v>Lukić</v>
          </cell>
          <cell r="D13" t="str">
            <v>Damjan</v>
          </cell>
        </row>
        <row r="14">
          <cell r="B14" t="str">
            <v>0165056926</v>
          </cell>
          <cell r="C14" t="str">
            <v>Prohaska</v>
          </cell>
          <cell r="D14" t="str">
            <v>Timotej</v>
          </cell>
        </row>
        <row r="15">
          <cell r="B15" t="str">
            <v>0165056403</v>
          </cell>
          <cell r="C15" t="str">
            <v>Sopkov</v>
          </cell>
          <cell r="D15" t="str">
            <v>Denis</v>
          </cell>
        </row>
        <row r="16">
          <cell r="B16" t="str">
            <v>0152195634</v>
          </cell>
          <cell r="C16" t="str">
            <v>Šostarko</v>
          </cell>
          <cell r="D16" t="str">
            <v>Goran</v>
          </cell>
        </row>
        <row r="17">
          <cell r="B17" t="str">
            <v>0165056097</v>
          </cell>
          <cell r="C17" t="str">
            <v>Vlašić</v>
          </cell>
          <cell r="D17" t="str">
            <v>Dominik</v>
          </cell>
        </row>
        <row r="18">
          <cell r="B18" t="str">
            <v>0165056419</v>
          </cell>
          <cell r="C18" t="str">
            <v>Vojnović</v>
          </cell>
          <cell r="D18" t="str">
            <v>Damir</v>
          </cell>
        </row>
        <row r="19">
          <cell r="B19" t="str">
            <v>0023088505</v>
          </cell>
          <cell r="C19" t="str">
            <v>Vujnovac</v>
          </cell>
          <cell r="D19" t="str">
            <v>Benjamin</v>
          </cell>
        </row>
        <row r="20">
          <cell r="B20" t="str">
            <v>0165056104</v>
          </cell>
          <cell r="C20" t="str">
            <v>Vuzem</v>
          </cell>
          <cell r="D20" t="str">
            <v>Ivan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2"/>
  <sheetViews>
    <sheetView tabSelected="1" view="pageBreakPreview" zoomScale="80" zoomScaleNormal="70" zoomScaleSheetLayoutView="80" workbookViewId="0">
      <selection activeCell="Q31" sqref="Q31"/>
    </sheetView>
  </sheetViews>
  <sheetFormatPr defaultRowHeight="15"/>
  <cols>
    <col min="1" max="1" width="9.42578125" style="1" customWidth="1"/>
    <col min="2" max="2" width="13.42578125" style="1" customWidth="1"/>
    <col min="3" max="3" width="13.7109375" style="1" customWidth="1"/>
    <col min="4" max="4" width="19.5703125" style="1" customWidth="1"/>
    <col min="5" max="5" width="0.28515625" style="1" hidden="1" customWidth="1"/>
    <col min="6" max="6" width="13.5703125" style="1" hidden="1" customWidth="1"/>
    <col min="7" max="7" width="10.5703125" style="1" hidden="1" customWidth="1"/>
    <col min="8" max="8" width="12.5703125" style="1" hidden="1" customWidth="1"/>
    <col min="9" max="9" width="9" style="1" hidden="1" customWidth="1"/>
    <col min="10" max="10" width="11.5703125" style="1" hidden="1" customWidth="1"/>
    <col min="11" max="11" width="12.140625" style="1" hidden="1" customWidth="1"/>
    <col min="12" max="12" width="13.140625" style="1" hidden="1" customWidth="1"/>
    <col min="13" max="13" width="11.5703125" style="1" hidden="1" customWidth="1"/>
    <col min="14" max="14" width="9.7109375" style="1" hidden="1" customWidth="1"/>
    <col min="15" max="18" width="9.140625" style="1"/>
    <col min="19" max="20" width="9.140625" style="1" hidden="1" customWidth="1"/>
    <col min="21" max="21" width="9.140625" style="1"/>
    <col min="22" max="22" width="15.42578125" style="1" customWidth="1"/>
    <col min="23" max="16384" width="9.140625" style="1"/>
  </cols>
  <sheetData>
    <row r="1" spans="1:22" ht="39.75" customHeight="1" thickBo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2" ht="20.25" customHeight="1" thickBot="1">
      <c r="A2" s="33" t="s">
        <v>1</v>
      </c>
      <c r="B2" s="34"/>
      <c r="C2" s="35"/>
      <c r="D2" s="42" t="s">
        <v>2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  <c r="V2" s="2">
        <v>13</v>
      </c>
    </row>
    <row r="3" spans="1:22" ht="20.25" customHeight="1" thickBot="1">
      <c r="A3" s="36"/>
      <c r="B3" s="37"/>
      <c r="C3" s="38"/>
      <c r="D3" s="42" t="s">
        <v>3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4"/>
      <c r="V3" s="2">
        <v>13</v>
      </c>
    </row>
    <row r="4" spans="1:22" ht="20.25" customHeight="1" thickBot="1">
      <c r="A4" s="36"/>
      <c r="B4" s="37"/>
      <c r="C4" s="38"/>
      <c r="D4" s="42" t="s">
        <v>4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V4" s="2">
        <v>12</v>
      </c>
    </row>
    <row r="5" spans="1:22" ht="20.25" customHeight="1" thickBot="1">
      <c r="A5" s="36"/>
      <c r="B5" s="37"/>
      <c r="C5" s="38"/>
      <c r="D5" s="42" t="s">
        <v>5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V5" s="2">
        <v>7</v>
      </c>
    </row>
    <row r="6" spans="1:22" ht="20.25" customHeight="1" thickBot="1">
      <c r="A6" s="36"/>
      <c r="B6" s="37"/>
      <c r="C6" s="38"/>
      <c r="D6" s="42" t="s">
        <v>6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4"/>
      <c r="V6" s="3">
        <v>40</v>
      </c>
    </row>
    <row r="7" spans="1:22" ht="20.25" customHeight="1" thickBot="1">
      <c r="A7" s="36"/>
      <c r="B7" s="37"/>
      <c r="C7" s="38"/>
      <c r="D7" s="42" t="s">
        <v>7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4"/>
      <c r="V7" s="3">
        <v>15</v>
      </c>
    </row>
    <row r="8" spans="1:22" ht="20.25" customHeight="1" thickBot="1">
      <c r="A8" s="39"/>
      <c r="B8" s="40"/>
      <c r="C8" s="41"/>
      <c r="D8" s="42" t="s">
        <v>8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4"/>
      <c r="V8" s="3">
        <v>15</v>
      </c>
    </row>
    <row r="9" spans="1:22" ht="32.25" customHeight="1" thickBot="1">
      <c r="A9" s="25" t="s">
        <v>9</v>
      </c>
      <c r="B9" s="26"/>
      <c r="C9" s="27"/>
      <c r="D9" s="4" t="s">
        <v>10</v>
      </c>
      <c r="E9" s="5">
        <f>MAX(E11:E160)</f>
        <v>0</v>
      </c>
      <c r="F9" s="6" t="e">
        <f t="shared" ref="F9:J9" si="0">MAX(F11:F160)</f>
        <v>#DIV/0!</v>
      </c>
      <c r="G9" s="5">
        <f t="shared" si="0"/>
        <v>0</v>
      </c>
      <c r="H9" s="6" t="e">
        <f t="shared" si="0"/>
        <v>#DIV/0!</v>
      </c>
      <c r="I9" s="5">
        <f t="shared" si="0"/>
        <v>0</v>
      </c>
      <c r="J9" s="6" t="e">
        <f t="shared" si="0"/>
        <v>#DIV/0!</v>
      </c>
      <c r="K9" s="28" t="s">
        <v>11</v>
      </c>
      <c r="L9" s="7"/>
      <c r="M9" s="7"/>
      <c r="N9" s="4" t="s">
        <v>10</v>
      </c>
      <c r="O9" s="5">
        <v>15</v>
      </c>
      <c r="P9" s="6">
        <f t="shared" ref="P9:T9" si="1">MAX(P11:P160)</f>
        <v>100</v>
      </c>
      <c r="Q9" s="5">
        <v>15</v>
      </c>
      <c r="R9" s="6">
        <f t="shared" si="1"/>
        <v>100</v>
      </c>
      <c r="S9" s="5">
        <f t="shared" si="1"/>
        <v>0</v>
      </c>
      <c r="T9" s="6" t="e">
        <f t="shared" si="1"/>
        <v>#DIV/0!</v>
      </c>
      <c r="U9" s="28" t="s">
        <v>12</v>
      </c>
      <c r="V9" s="29" t="s">
        <v>13</v>
      </c>
    </row>
    <row r="10" spans="1:22" ht="30" customHeight="1" thickBot="1">
      <c r="A10" s="8" t="s">
        <v>14</v>
      </c>
      <c r="B10" s="9" t="s">
        <v>15</v>
      </c>
      <c r="C10" s="9" t="s">
        <v>16</v>
      </c>
      <c r="D10" s="9" t="s">
        <v>17</v>
      </c>
      <c r="E10" s="10" t="s">
        <v>18</v>
      </c>
      <c r="F10" s="11" t="s">
        <v>19</v>
      </c>
      <c r="G10" s="10" t="s">
        <v>20</v>
      </c>
      <c r="H10" s="11" t="s">
        <v>19</v>
      </c>
      <c r="I10" s="10" t="s">
        <v>21</v>
      </c>
      <c r="J10" s="11" t="s">
        <v>19</v>
      </c>
      <c r="K10" s="28"/>
      <c r="L10" s="8" t="s">
        <v>22</v>
      </c>
      <c r="M10" s="7"/>
      <c r="N10" s="7"/>
      <c r="O10" s="10" t="s">
        <v>23</v>
      </c>
      <c r="P10" s="11" t="s">
        <v>19</v>
      </c>
      <c r="Q10" s="10" t="s">
        <v>24</v>
      </c>
      <c r="R10" s="11" t="s">
        <v>19</v>
      </c>
      <c r="S10" s="10" t="s">
        <v>25</v>
      </c>
      <c r="T10" s="11" t="s">
        <v>19</v>
      </c>
      <c r="U10" s="28"/>
      <c r="V10" s="29"/>
    </row>
    <row r="11" spans="1:22" ht="15.75" thickBot="1">
      <c r="A11" s="7">
        <v>1</v>
      </c>
      <c r="B11" s="12" t="str">
        <f>[1]prisutanPRED!B8</f>
        <v>0165055474</v>
      </c>
      <c r="C11" s="12" t="str">
        <f>[1]prisutanPRED!C8</f>
        <v>Antunović</v>
      </c>
      <c r="D11" s="12" t="str">
        <f>[1]prisutanPRED!D8</f>
        <v>Antonio</v>
      </c>
      <c r="E11" s="5"/>
      <c r="F11" s="13" t="e">
        <f>E11*100/E$9</f>
        <v>#DIV/0!</v>
      </c>
      <c r="G11" s="5"/>
      <c r="H11" s="13" t="e">
        <f>G11*100/G$9</f>
        <v>#DIV/0!</v>
      </c>
      <c r="I11" s="5"/>
      <c r="J11" s="13" t="e">
        <f>I11*100/I$9</f>
        <v>#DIV/0!</v>
      </c>
      <c r="K11" s="7"/>
      <c r="L11" s="14">
        <f>IF(AND(E11+G11+K11&gt;=20,E11&gt;=20),IF((E11+G11+K11)&gt;200,40,(E11+G11+K11)*40/200),0)</f>
        <v>0</v>
      </c>
      <c r="M11" s="7"/>
      <c r="N11" s="7"/>
      <c r="O11" s="5">
        <v>6</v>
      </c>
      <c r="P11" s="13">
        <f>O11*100/O$9</f>
        <v>40</v>
      </c>
      <c r="Q11" s="5">
        <v>10</v>
      </c>
      <c r="R11" s="13">
        <f>Q11*100/Q$9</f>
        <v>66.666666666666671</v>
      </c>
      <c r="S11" s="5"/>
      <c r="T11" s="13" t="e">
        <f>S11*100/S$9</f>
        <v>#DIV/0!</v>
      </c>
      <c r="U11" s="7"/>
      <c r="V11" s="14">
        <f>IF(AND(O11+Q11+U11&gt;=15,O11&gt;=3),IF(O11+Q11+U11&gt;30,V$6,(O11+Q11+U11)*40/30),0)</f>
        <v>21.333333333333332</v>
      </c>
    </row>
    <row r="12" spans="1:22" ht="15.75" thickBot="1">
      <c r="A12" s="7">
        <v>2</v>
      </c>
      <c r="B12" s="12" t="str">
        <f>[1]prisutanPRED!B9</f>
        <v>0165055570</v>
      </c>
      <c r="C12" s="12" t="str">
        <f>[1]prisutanPRED!C9</f>
        <v>Dergez</v>
      </c>
      <c r="D12" s="12" t="str">
        <f>[1]prisutanPRED!D9</f>
        <v>Hrvoje</v>
      </c>
      <c r="E12" s="5"/>
      <c r="F12" s="13" t="e">
        <f t="shared" ref="F12:F23" si="2">E12*100/E$9</f>
        <v>#DIV/0!</v>
      </c>
      <c r="G12" s="5"/>
      <c r="H12" s="13" t="e">
        <f t="shared" ref="H12:H23" si="3">G12*100/G$9</f>
        <v>#DIV/0!</v>
      </c>
      <c r="I12" s="5"/>
      <c r="J12" s="13" t="e">
        <f t="shared" ref="J12:J23" si="4">I12*100/I$9</f>
        <v>#DIV/0!</v>
      </c>
      <c r="K12" s="7"/>
      <c r="L12" s="14">
        <f t="shared" ref="L12:L23" si="5">IF(AND(E12+G12+K12&gt;=20,E12&gt;=20),IF((E12+G12+K12)&gt;200,40,(E12+G12+K12)*40/200),0)</f>
        <v>0</v>
      </c>
      <c r="M12" s="7"/>
      <c r="N12" s="7"/>
      <c r="O12" s="5">
        <v>5</v>
      </c>
      <c r="P12" s="13">
        <f t="shared" ref="P12:P23" si="6">O12*100/O$9</f>
        <v>33.333333333333336</v>
      </c>
      <c r="Q12" s="5"/>
      <c r="R12" s="13">
        <f t="shared" ref="R12:R23" si="7">Q12*100/Q$9</f>
        <v>0</v>
      </c>
      <c r="S12" s="5"/>
      <c r="T12" s="13" t="e">
        <f t="shared" ref="T12:T23" si="8">S12*100/S$9</f>
        <v>#DIV/0!</v>
      </c>
      <c r="U12" s="7"/>
      <c r="V12" s="14">
        <f t="shared" ref="V12:V23" si="9">IF(AND(O12+Q12+U12&gt;=15,O12&gt;=3),IF(O12+Q12+U12&gt;30,V$6,(O12+Q12+U12)*40/30),0)</f>
        <v>0</v>
      </c>
    </row>
    <row r="13" spans="1:22" ht="15.75" thickBot="1">
      <c r="A13" s="7">
        <v>3</v>
      </c>
      <c r="B13" s="12" t="str">
        <f>[1]prisutanPRED!B10</f>
        <v>0165053485</v>
      </c>
      <c r="C13" s="12" t="str">
        <f>[1]prisutanPRED!C10</f>
        <v>Grgurić</v>
      </c>
      <c r="D13" s="12" t="str">
        <f>[1]prisutanPRED!D10</f>
        <v>Matej</v>
      </c>
      <c r="E13" s="5"/>
      <c r="F13" s="13" t="e">
        <f t="shared" si="2"/>
        <v>#DIV/0!</v>
      </c>
      <c r="G13" s="5"/>
      <c r="H13" s="13" t="e">
        <f t="shared" si="3"/>
        <v>#DIV/0!</v>
      </c>
      <c r="I13" s="5"/>
      <c r="J13" s="13" t="e">
        <f t="shared" si="4"/>
        <v>#DIV/0!</v>
      </c>
      <c r="K13" s="7"/>
      <c r="L13" s="14">
        <f t="shared" si="5"/>
        <v>0</v>
      </c>
      <c r="M13" s="7"/>
      <c r="N13" s="7"/>
      <c r="O13" s="5">
        <v>10</v>
      </c>
      <c r="P13" s="13">
        <f t="shared" si="6"/>
        <v>66.666666666666671</v>
      </c>
      <c r="Q13" s="5"/>
      <c r="R13" s="13">
        <f t="shared" si="7"/>
        <v>0</v>
      </c>
      <c r="S13" s="5"/>
      <c r="T13" s="13" t="e">
        <f t="shared" si="8"/>
        <v>#DIV/0!</v>
      </c>
      <c r="U13" s="7"/>
      <c r="V13" s="14">
        <f t="shared" si="9"/>
        <v>0</v>
      </c>
    </row>
    <row r="14" spans="1:22" ht="15.75" thickBot="1">
      <c r="A14" s="7">
        <v>4</v>
      </c>
      <c r="B14" s="12" t="str">
        <f>[1]prisutanPRED!B11</f>
        <v>0165051358</v>
      </c>
      <c r="C14" s="12" t="str">
        <f>[1]prisutanPRED!C11</f>
        <v>Heršil</v>
      </c>
      <c r="D14" s="12" t="str">
        <f>[1]prisutanPRED!D11</f>
        <v>Matija</v>
      </c>
      <c r="E14" s="5"/>
      <c r="F14" s="13" t="e">
        <f t="shared" si="2"/>
        <v>#DIV/0!</v>
      </c>
      <c r="G14" s="5"/>
      <c r="H14" s="13" t="e">
        <f t="shared" si="3"/>
        <v>#DIV/0!</v>
      </c>
      <c r="I14" s="5"/>
      <c r="J14" s="13" t="e">
        <f t="shared" si="4"/>
        <v>#DIV/0!</v>
      </c>
      <c r="K14" s="7"/>
      <c r="L14" s="14">
        <f t="shared" si="5"/>
        <v>0</v>
      </c>
      <c r="M14" s="7"/>
      <c r="N14" s="7"/>
      <c r="O14" s="5">
        <v>6.5</v>
      </c>
      <c r="P14" s="13">
        <f t="shared" si="6"/>
        <v>43.333333333333336</v>
      </c>
      <c r="Q14" s="5">
        <v>8.5</v>
      </c>
      <c r="R14" s="13">
        <f t="shared" si="7"/>
        <v>56.666666666666664</v>
      </c>
      <c r="S14" s="5"/>
      <c r="T14" s="13" t="e">
        <f t="shared" si="8"/>
        <v>#DIV/0!</v>
      </c>
      <c r="U14" s="7"/>
      <c r="V14" s="14">
        <f t="shared" si="9"/>
        <v>20</v>
      </c>
    </row>
    <row r="15" spans="1:22" ht="15.75" thickBot="1">
      <c r="A15" s="7">
        <v>5</v>
      </c>
      <c r="B15" s="12" t="str">
        <f>[1]prisutanPRED!B12</f>
        <v>0165055656</v>
      </c>
      <c r="C15" s="12" t="str">
        <f>[1]prisutanPRED!C12</f>
        <v>Ivanušec</v>
      </c>
      <c r="D15" s="12" t="str">
        <f>[1]prisutanPRED!D12</f>
        <v>Nikolina</v>
      </c>
      <c r="E15" s="5"/>
      <c r="F15" s="13" t="e">
        <f t="shared" si="2"/>
        <v>#DIV/0!</v>
      </c>
      <c r="G15" s="5"/>
      <c r="H15" s="13" t="e">
        <f t="shared" si="3"/>
        <v>#DIV/0!</v>
      </c>
      <c r="I15" s="5"/>
      <c r="J15" s="13" t="e">
        <f t="shared" si="4"/>
        <v>#DIV/0!</v>
      </c>
      <c r="K15" s="7"/>
      <c r="L15" s="14">
        <f t="shared" si="5"/>
        <v>0</v>
      </c>
      <c r="M15" s="7"/>
      <c r="N15" s="7"/>
      <c r="O15" s="5">
        <v>5.5</v>
      </c>
      <c r="P15" s="13">
        <f t="shared" si="6"/>
        <v>36.666666666666664</v>
      </c>
      <c r="Q15" s="5"/>
      <c r="R15" s="13">
        <f t="shared" si="7"/>
        <v>0</v>
      </c>
      <c r="S15" s="5"/>
      <c r="T15" s="13" t="e">
        <f t="shared" si="8"/>
        <v>#DIV/0!</v>
      </c>
      <c r="U15" s="7"/>
      <c r="V15" s="14">
        <f t="shared" si="9"/>
        <v>0</v>
      </c>
    </row>
    <row r="16" spans="1:22" ht="15.75" thickBot="1">
      <c r="A16" s="7">
        <v>6</v>
      </c>
      <c r="B16" s="12" t="str">
        <f>[1]prisutanPRED!B13</f>
        <v>0165055773</v>
      </c>
      <c r="C16" s="12" t="str">
        <f>[1]prisutanPRED!C13</f>
        <v>Lukić</v>
      </c>
      <c r="D16" s="12" t="str">
        <f>[1]prisutanPRED!D13</f>
        <v>Damjan</v>
      </c>
      <c r="E16" s="5"/>
      <c r="F16" s="13" t="e">
        <f t="shared" si="2"/>
        <v>#DIV/0!</v>
      </c>
      <c r="G16" s="5"/>
      <c r="H16" s="13" t="e">
        <f t="shared" si="3"/>
        <v>#DIV/0!</v>
      </c>
      <c r="I16" s="5"/>
      <c r="J16" s="13" t="e">
        <f t="shared" si="4"/>
        <v>#DIV/0!</v>
      </c>
      <c r="K16" s="7"/>
      <c r="L16" s="14">
        <f t="shared" si="5"/>
        <v>0</v>
      </c>
      <c r="M16" s="7"/>
      <c r="N16" s="7"/>
      <c r="O16" s="5">
        <v>9</v>
      </c>
      <c r="P16" s="13">
        <f t="shared" si="6"/>
        <v>60</v>
      </c>
      <c r="Q16" s="5">
        <v>6</v>
      </c>
      <c r="R16" s="13">
        <f t="shared" si="7"/>
        <v>40</v>
      </c>
      <c r="S16" s="5"/>
      <c r="T16" s="13" t="e">
        <f t="shared" si="8"/>
        <v>#DIV/0!</v>
      </c>
      <c r="U16" s="7"/>
      <c r="V16" s="14">
        <f t="shared" si="9"/>
        <v>20</v>
      </c>
    </row>
    <row r="17" spans="1:22" ht="15.75" thickBot="1">
      <c r="A17" s="7">
        <v>7</v>
      </c>
      <c r="B17" s="12" t="str">
        <f>[1]prisutanPRED!B14</f>
        <v>0165056926</v>
      </c>
      <c r="C17" s="12" t="str">
        <f>[1]prisutanPRED!C14</f>
        <v>Prohaska</v>
      </c>
      <c r="D17" s="12" t="str">
        <f>[1]prisutanPRED!D14</f>
        <v>Timotej</v>
      </c>
      <c r="E17" s="5"/>
      <c r="F17" s="13" t="e">
        <f t="shared" si="2"/>
        <v>#DIV/0!</v>
      </c>
      <c r="G17" s="5"/>
      <c r="H17" s="13" t="e">
        <f t="shared" si="3"/>
        <v>#DIV/0!</v>
      </c>
      <c r="I17" s="5"/>
      <c r="J17" s="13" t="e">
        <f t="shared" si="4"/>
        <v>#DIV/0!</v>
      </c>
      <c r="K17" s="7"/>
      <c r="L17" s="14">
        <f t="shared" si="5"/>
        <v>0</v>
      </c>
      <c r="M17" s="7"/>
      <c r="N17" s="7"/>
      <c r="O17" s="5">
        <v>7</v>
      </c>
      <c r="P17" s="13">
        <f t="shared" si="6"/>
        <v>46.666666666666664</v>
      </c>
      <c r="Q17" s="5">
        <v>5</v>
      </c>
      <c r="R17" s="13">
        <f t="shared" si="7"/>
        <v>33.333333333333336</v>
      </c>
      <c r="S17" s="5"/>
      <c r="T17" s="13" t="e">
        <f t="shared" si="8"/>
        <v>#DIV/0!</v>
      </c>
      <c r="U17" s="7"/>
      <c r="V17" s="14">
        <f t="shared" si="9"/>
        <v>0</v>
      </c>
    </row>
    <row r="18" spans="1:22" ht="15.75" thickBot="1">
      <c r="A18" s="7">
        <v>8</v>
      </c>
      <c r="B18" s="12" t="str">
        <f>[1]prisutanPRED!B15</f>
        <v>0165056403</v>
      </c>
      <c r="C18" s="12" t="str">
        <f>[1]prisutanPRED!C15</f>
        <v>Sopkov</v>
      </c>
      <c r="D18" s="12" t="str">
        <f>[1]prisutanPRED!D15</f>
        <v>Denis</v>
      </c>
      <c r="E18" s="5"/>
      <c r="F18" s="13" t="e">
        <f t="shared" si="2"/>
        <v>#DIV/0!</v>
      </c>
      <c r="G18" s="5"/>
      <c r="H18" s="13" t="e">
        <f t="shared" si="3"/>
        <v>#DIV/0!</v>
      </c>
      <c r="I18" s="5"/>
      <c r="J18" s="13" t="e">
        <f t="shared" si="4"/>
        <v>#DIV/0!</v>
      </c>
      <c r="K18" s="7"/>
      <c r="L18" s="14">
        <f t="shared" si="5"/>
        <v>0</v>
      </c>
      <c r="M18" s="7"/>
      <c r="N18" s="7"/>
      <c r="O18" s="5">
        <v>8</v>
      </c>
      <c r="P18" s="13">
        <f t="shared" si="6"/>
        <v>53.333333333333336</v>
      </c>
      <c r="Q18" s="5">
        <v>14</v>
      </c>
      <c r="R18" s="13">
        <f t="shared" si="7"/>
        <v>93.333333333333329</v>
      </c>
      <c r="S18" s="5"/>
      <c r="T18" s="13" t="e">
        <f t="shared" si="8"/>
        <v>#DIV/0!</v>
      </c>
      <c r="U18" s="7"/>
      <c r="V18" s="14">
        <f t="shared" si="9"/>
        <v>29.333333333333332</v>
      </c>
    </row>
    <row r="19" spans="1:22" ht="15.75" thickBot="1">
      <c r="A19" s="7">
        <v>9</v>
      </c>
      <c r="B19" s="12" t="str">
        <f>[1]prisutanPRED!B16</f>
        <v>0152195634</v>
      </c>
      <c r="C19" s="12" t="str">
        <f>[1]prisutanPRED!C16</f>
        <v>Šostarko</v>
      </c>
      <c r="D19" s="12" t="str">
        <f>[1]prisutanPRED!D16</f>
        <v>Goran</v>
      </c>
      <c r="E19" s="5"/>
      <c r="F19" s="13" t="e">
        <f t="shared" si="2"/>
        <v>#DIV/0!</v>
      </c>
      <c r="G19" s="5"/>
      <c r="H19" s="13" t="e">
        <f t="shared" si="3"/>
        <v>#DIV/0!</v>
      </c>
      <c r="I19" s="5"/>
      <c r="J19" s="13" t="e">
        <f t="shared" si="4"/>
        <v>#DIV/0!</v>
      </c>
      <c r="K19" s="7"/>
      <c r="L19" s="14">
        <f t="shared" si="5"/>
        <v>0</v>
      </c>
      <c r="M19" s="7"/>
      <c r="N19" s="7"/>
      <c r="O19" s="5">
        <v>14</v>
      </c>
      <c r="P19" s="13">
        <f t="shared" si="6"/>
        <v>93.333333333333329</v>
      </c>
      <c r="Q19" s="5">
        <v>13</v>
      </c>
      <c r="R19" s="13">
        <f t="shared" si="7"/>
        <v>86.666666666666671</v>
      </c>
      <c r="S19" s="5"/>
      <c r="T19" s="13" t="e">
        <f t="shared" si="8"/>
        <v>#DIV/0!</v>
      </c>
      <c r="U19" s="7"/>
      <c r="V19" s="14">
        <f t="shared" si="9"/>
        <v>36</v>
      </c>
    </row>
    <row r="20" spans="1:22" ht="15.75" thickBot="1">
      <c r="A20" s="7">
        <v>10</v>
      </c>
      <c r="B20" s="12" t="str">
        <f>[1]prisutanPRED!B17</f>
        <v>0165056097</v>
      </c>
      <c r="C20" s="12" t="str">
        <f>[1]prisutanPRED!C17</f>
        <v>Vlašić</v>
      </c>
      <c r="D20" s="12" t="str">
        <f>[1]prisutanPRED!D17</f>
        <v>Dominik</v>
      </c>
      <c r="E20" s="5"/>
      <c r="F20" s="13" t="e">
        <f t="shared" si="2"/>
        <v>#DIV/0!</v>
      </c>
      <c r="G20" s="5"/>
      <c r="H20" s="13" t="e">
        <f t="shared" si="3"/>
        <v>#DIV/0!</v>
      </c>
      <c r="I20" s="5"/>
      <c r="J20" s="13" t="e">
        <f t="shared" si="4"/>
        <v>#DIV/0!</v>
      </c>
      <c r="K20" s="7"/>
      <c r="L20" s="14">
        <f t="shared" si="5"/>
        <v>0</v>
      </c>
      <c r="M20" s="7"/>
      <c r="N20" s="7"/>
      <c r="O20" s="5">
        <v>0</v>
      </c>
      <c r="P20" s="13">
        <f t="shared" si="6"/>
        <v>0</v>
      </c>
      <c r="Q20" s="5"/>
      <c r="R20" s="13">
        <f t="shared" si="7"/>
        <v>0</v>
      </c>
      <c r="S20" s="5"/>
      <c r="T20" s="13" t="e">
        <f t="shared" si="8"/>
        <v>#DIV/0!</v>
      </c>
      <c r="U20" s="7"/>
      <c r="V20" s="14">
        <f t="shared" si="9"/>
        <v>0</v>
      </c>
    </row>
    <row r="21" spans="1:22" ht="15.75" thickBot="1">
      <c r="A21" s="7">
        <v>11</v>
      </c>
      <c r="B21" s="12" t="str">
        <f>[1]prisutanPRED!B18</f>
        <v>0165056419</v>
      </c>
      <c r="C21" s="12" t="str">
        <f>[1]prisutanPRED!C18</f>
        <v>Vojnović</v>
      </c>
      <c r="D21" s="12" t="str">
        <f>[1]prisutanPRED!D18</f>
        <v>Damir</v>
      </c>
      <c r="E21" s="5"/>
      <c r="F21" s="13" t="e">
        <f t="shared" si="2"/>
        <v>#DIV/0!</v>
      </c>
      <c r="G21" s="5"/>
      <c r="H21" s="13" t="e">
        <f t="shared" si="3"/>
        <v>#DIV/0!</v>
      </c>
      <c r="I21" s="5"/>
      <c r="J21" s="13" t="e">
        <f t="shared" si="4"/>
        <v>#DIV/0!</v>
      </c>
      <c r="K21" s="7"/>
      <c r="L21" s="14">
        <f t="shared" si="5"/>
        <v>0</v>
      </c>
      <c r="M21" s="7"/>
      <c r="N21" s="7"/>
      <c r="O21" s="5">
        <v>12</v>
      </c>
      <c r="P21" s="13">
        <f t="shared" si="6"/>
        <v>80</v>
      </c>
      <c r="Q21" s="5">
        <v>15</v>
      </c>
      <c r="R21" s="13">
        <f t="shared" si="7"/>
        <v>100</v>
      </c>
      <c r="S21" s="5"/>
      <c r="T21" s="13" t="e">
        <f t="shared" si="8"/>
        <v>#DIV/0!</v>
      </c>
      <c r="U21" s="7"/>
      <c r="V21" s="14">
        <f t="shared" si="9"/>
        <v>36</v>
      </c>
    </row>
    <row r="22" spans="1:22" ht="15.75" thickBot="1">
      <c r="A22" s="7">
        <v>12</v>
      </c>
      <c r="B22" s="12" t="str">
        <f>[1]prisutanPRED!B19</f>
        <v>0023088505</v>
      </c>
      <c r="C22" s="12" t="str">
        <f>[1]prisutanPRED!C19</f>
        <v>Vujnovac</v>
      </c>
      <c r="D22" s="12" t="str">
        <f>[1]prisutanPRED!D19</f>
        <v>Benjamin</v>
      </c>
      <c r="E22" s="5"/>
      <c r="F22" s="13" t="e">
        <f t="shared" si="2"/>
        <v>#DIV/0!</v>
      </c>
      <c r="G22" s="5"/>
      <c r="H22" s="13" t="e">
        <f t="shared" si="3"/>
        <v>#DIV/0!</v>
      </c>
      <c r="I22" s="5"/>
      <c r="J22" s="13" t="e">
        <f t="shared" si="4"/>
        <v>#DIV/0!</v>
      </c>
      <c r="K22" s="7"/>
      <c r="L22" s="14">
        <f t="shared" si="5"/>
        <v>0</v>
      </c>
      <c r="M22" s="7"/>
      <c r="N22" s="7"/>
      <c r="O22" s="5">
        <v>15</v>
      </c>
      <c r="P22" s="13">
        <f t="shared" si="6"/>
        <v>100</v>
      </c>
      <c r="Q22" s="5">
        <v>5</v>
      </c>
      <c r="R22" s="13">
        <f t="shared" si="7"/>
        <v>33.333333333333336</v>
      </c>
      <c r="S22" s="5"/>
      <c r="T22" s="13" t="e">
        <f t="shared" si="8"/>
        <v>#DIV/0!</v>
      </c>
      <c r="U22" s="7"/>
      <c r="V22" s="14">
        <f t="shared" si="9"/>
        <v>26.666666666666668</v>
      </c>
    </row>
    <row r="23" spans="1:22" ht="15.75" thickBot="1">
      <c r="A23" s="7">
        <v>13</v>
      </c>
      <c r="B23" s="12" t="str">
        <f>[1]prisutanPRED!B20</f>
        <v>0165056104</v>
      </c>
      <c r="C23" s="12" t="str">
        <f>[1]prisutanPRED!C20</f>
        <v>Vuzem</v>
      </c>
      <c r="D23" s="12" t="str">
        <f>[1]prisutanPRED!D20</f>
        <v>Ivan</v>
      </c>
      <c r="E23" s="5"/>
      <c r="F23" s="13" t="e">
        <f t="shared" si="2"/>
        <v>#DIV/0!</v>
      </c>
      <c r="G23" s="5"/>
      <c r="H23" s="13" t="e">
        <f t="shared" si="3"/>
        <v>#DIV/0!</v>
      </c>
      <c r="I23" s="5"/>
      <c r="J23" s="13" t="e">
        <f t="shared" si="4"/>
        <v>#DIV/0!</v>
      </c>
      <c r="K23" s="7"/>
      <c r="L23" s="14">
        <f t="shared" si="5"/>
        <v>0</v>
      </c>
      <c r="M23" s="7"/>
      <c r="N23" s="7"/>
      <c r="O23" s="5">
        <v>7</v>
      </c>
      <c r="P23" s="13">
        <f t="shared" si="6"/>
        <v>46.666666666666664</v>
      </c>
      <c r="Q23" s="5"/>
      <c r="R23" s="13">
        <f t="shared" si="7"/>
        <v>0</v>
      </c>
      <c r="S23" s="5"/>
      <c r="T23" s="13" t="e">
        <f t="shared" si="8"/>
        <v>#DIV/0!</v>
      </c>
      <c r="U23" s="7"/>
      <c r="V23" s="14">
        <f t="shared" si="9"/>
        <v>0</v>
      </c>
    </row>
    <row r="24" spans="1:22" ht="15.75" thickBot="1">
      <c r="A24" s="7"/>
      <c r="B24" s="12"/>
      <c r="C24" s="12"/>
      <c r="D24" s="12"/>
      <c r="E24" s="5"/>
      <c r="F24" s="13"/>
      <c r="G24" s="5"/>
      <c r="H24" s="13"/>
      <c r="I24" s="5"/>
      <c r="J24" s="13"/>
      <c r="K24" s="7"/>
      <c r="L24" s="14"/>
      <c r="M24" s="7"/>
      <c r="N24" s="7"/>
      <c r="O24" s="5"/>
      <c r="P24" s="13"/>
      <c r="Q24" s="5"/>
      <c r="R24" s="13"/>
      <c r="S24" s="5"/>
      <c r="T24" s="13"/>
      <c r="U24" s="7"/>
      <c r="V24" s="14"/>
    </row>
    <row r="25" spans="1:22" ht="15.75" thickBot="1">
      <c r="A25" s="7"/>
      <c r="B25" s="12"/>
      <c r="C25" s="12"/>
      <c r="D25" s="12"/>
      <c r="E25" s="5"/>
      <c r="F25" s="13"/>
      <c r="G25" s="5"/>
      <c r="H25" s="13"/>
      <c r="I25" s="5"/>
      <c r="J25" s="13"/>
      <c r="K25" s="7"/>
      <c r="L25" s="14"/>
      <c r="M25" s="7"/>
      <c r="N25" s="7"/>
      <c r="O25" s="5"/>
      <c r="P25" s="13"/>
      <c r="Q25" s="5"/>
      <c r="R25" s="13"/>
      <c r="S25" s="5"/>
      <c r="T25" s="13"/>
      <c r="U25" s="7"/>
      <c r="V25" s="14"/>
    </row>
    <row r="26" spans="1:22" ht="15.75" thickBot="1">
      <c r="A26" s="7"/>
      <c r="B26" s="12"/>
      <c r="C26" s="12"/>
      <c r="D26" s="12"/>
      <c r="E26" s="5"/>
      <c r="F26" s="13"/>
      <c r="G26" s="5"/>
      <c r="H26" s="13"/>
      <c r="I26" s="5"/>
      <c r="J26" s="13"/>
      <c r="K26" s="7"/>
      <c r="L26" s="14"/>
      <c r="M26" s="7"/>
      <c r="N26" s="7"/>
      <c r="O26" s="5"/>
      <c r="P26" s="13"/>
      <c r="Q26" s="5"/>
      <c r="R26" s="13"/>
      <c r="S26" s="5"/>
      <c r="T26" s="13"/>
      <c r="U26" s="7"/>
      <c r="V26" s="14"/>
    </row>
    <row r="27" spans="1:22">
      <c r="A27" s="15"/>
      <c r="B27" s="16"/>
      <c r="C27" s="16"/>
      <c r="D27" s="16"/>
      <c r="E27" s="17"/>
      <c r="F27" s="18"/>
      <c r="G27" s="17"/>
      <c r="H27" s="18"/>
      <c r="I27" s="17"/>
      <c r="J27" s="18"/>
      <c r="K27" s="15"/>
      <c r="L27" s="19"/>
      <c r="M27" s="15"/>
      <c r="N27" s="15"/>
      <c r="O27" s="17"/>
      <c r="P27" s="18"/>
      <c r="Q27" s="17"/>
      <c r="R27" s="18"/>
      <c r="S27" s="17"/>
      <c r="T27" s="18"/>
      <c r="U27" s="15"/>
      <c r="V27" s="19"/>
    </row>
    <row r="28" spans="1:22">
      <c r="A28" s="20"/>
      <c r="B28" s="21" t="s">
        <v>26</v>
      </c>
      <c r="C28" s="21"/>
      <c r="D28" s="21"/>
      <c r="E28" s="22"/>
      <c r="F28" s="23"/>
      <c r="G28" s="22"/>
      <c r="H28" s="23"/>
      <c r="I28" s="22"/>
      <c r="J28" s="23"/>
      <c r="K28" s="20"/>
      <c r="L28" s="24"/>
      <c r="M28" s="20"/>
      <c r="N28" s="20"/>
      <c r="O28" s="22"/>
      <c r="P28" s="23"/>
      <c r="Q28" s="22"/>
      <c r="R28" s="23"/>
      <c r="S28" s="22"/>
      <c r="T28" s="23"/>
      <c r="U28" s="20"/>
      <c r="V28" s="24"/>
    </row>
    <row r="29" spans="1:22">
      <c r="A29" s="20"/>
      <c r="B29" s="21"/>
      <c r="C29" s="21" t="s">
        <v>9</v>
      </c>
      <c r="D29" s="21"/>
      <c r="E29" s="22"/>
      <c r="F29" s="23"/>
      <c r="G29" s="22"/>
      <c r="H29" s="23"/>
      <c r="I29" s="22"/>
      <c r="J29" s="23"/>
      <c r="K29" s="20"/>
      <c r="L29" s="24"/>
      <c r="M29" s="20"/>
      <c r="N29" s="20"/>
      <c r="O29" s="22"/>
      <c r="P29" s="23"/>
      <c r="Q29" s="22"/>
      <c r="R29" s="23"/>
      <c r="S29" s="22"/>
      <c r="T29" s="23"/>
      <c r="U29" s="20"/>
      <c r="V29" s="24"/>
    </row>
    <row r="30" spans="1:22">
      <c r="A30" s="20"/>
      <c r="B30" s="21"/>
      <c r="C30" s="21"/>
      <c r="D30" s="21"/>
      <c r="E30" s="22"/>
      <c r="F30" s="23"/>
      <c r="G30" s="22"/>
      <c r="H30" s="23"/>
      <c r="I30" s="22"/>
      <c r="J30" s="23"/>
      <c r="K30" s="20"/>
      <c r="L30" s="24"/>
      <c r="M30" s="20"/>
      <c r="N30" s="20"/>
      <c r="O30" s="22"/>
      <c r="P30" s="23"/>
      <c r="Q30" s="22"/>
      <c r="R30" s="23"/>
      <c r="S30" s="22"/>
      <c r="T30" s="23"/>
      <c r="U30" s="20"/>
      <c r="V30" s="24"/>
    </row>
    <row r="31" spans="1:22">
      <c r="A31" s="20"/>
      <c r="B31" s="21"/>
      <c r="C31" s="21"/>
      <c r="D31" s="21"/>
      <c r="E31" s="22"/>
      <c r="F31" s="23"/>
      <c r="G31" s="22"/>
      <c r="H31" s="23"/>
      <c r="I31" s="22"/>
      <c r="J31" s="23"/>
      <c r="K31" s="20"/>
      <c r="L31" s="24"/>
      <c r="M31" s="20"/>
      <c r="N31" s="20"/>
      <c r="O31" s="22"/>
      <c r="P31" s="23"/>
      <c r="Q31" s="22"/>
      <c r="R31" s="23"/>
      <c r="S31" s="22"/>
      <c r="T31" s="23"/>
      <c r="U31" s="20"/>
      <c r="V31" s="24"/>
    </row>
    <row r="32" spans="1:22">
      <c r="A32" s="20"/>
      <c r="B32" s="21"/>
      <c r="C32" s="21"/>
      <c r="D32" s="21"/>
      <c r="E32" s="22"/>
      <c r="F32" s="23"/>
      <c r="G32" s="22"/>
      <c r="H32" s="23"/>
      <c r="I32" s="22"/>
      <c r="J32" s="23"/>
      <c r="K32" s="20"/>
      <c r="L32" s="24"/>
      <c r="M32" s="20"/>
      <c r="N32" s="20"/>
      <c r="O32" s="22"/>
      <c r="P32" s="23"/>
      <c r="Q32" s="22"/>
      <c r="R32" s="23"/>
      <c r="S32" s="22"/>
      <c r="T32" s="23"/>
      <c r="U32" s="20"/>
      <c r="V32" s="24"/>
    </row>
    <row r="33" spans="1:22">
      <c r="A33" s="20"/>
      <c r="B33" s="21"/>
      <c r="C33" s="21"/>
      <c r="D33" s="21"/>
      <c r="E33" s="22"/>
      <c r="F33" s="23"/>
      <c r="G33" s="22"/>
      <c r="H33" s="23"/>
      <c r="I33" s="22"/>
      <c r="J33" s="23"/>
      <c r="K33" s="20"/>
      <c r="L33" s="24"/>
      <c r="M33" s="20"/>
      <c r="N33" s="20"/>
      <c r="O33" s="22"/>
      <c r="P33" s="23"/>
      <c r="Q33" s="22"/>
      <c r="R33" s="23"/>
      <c r="S33" s="22"/>
      <c r="T33" s="23"/>
      <c r="U33" s="20"/>
      <c r="V33" s="24"/>
    </row>
    <row r="34" spans="1:22">
      <c r="A34" s="20"/>
      <c r="B34" s="21"/>
      <c r="C34" s="21"/>
      <c r="D34" s="21"/>
      <c r="E34" s="22"/>
      <c r="F34" s="23"/>
      <c r="G34" s="22"/>
      <c r="H34" s="23"/>
      <c r="I34" s="22"/>
      <c r="J34" s="23"/>
      <c r="K34" s="20"/>
      <c r="L34" s="24"/>
      <c r="M34" s="20"/>
      <c r="N34" s="20"/>
      <c r="O34" s="22"/>
      <c r="P34" s="23"/>
      <c r="Q34" s="22"/>
      <c r="R34" s="23"/>
      <c r="S34" s="22"/>
      <c r="T34" s="23"/>
      <c r="U34" s="20"/>
      <c r="V34" s="24"/>
    </row>
    <row r="35" spans="1:22">
      <c r="A35" s="20"/>
      <c r="B35" s="21"/>
      <c r="C35" s="21"/>
      <c r="D35" s="21"/>
      <c r="E35" s="22"/>
      <c r="F35" s="23"/>
      <c r="G35" s="22"/>
      <c r="H35" s="23"/>
      <c r="I35" s="22"/>
      <c r="J35" s="23"/>
      <c r="K35" s="20"/>
      <c r="L35" s="24"/>
      <c r="M35" s="20"/>
      <c r="N35" s="20"/>
      <c r="O35" s="22"/>
      <c r="P35" s="23"/>
      <c r="Q35" s="22"/>
      <c r="R35" s="23"/>
      <c r="S35" s="22"/>
      <c r="T35" s="23"/>
      <c r="U35" s="20"/>
      <c r="V35" s="24"/>
    </row>
    <row r="36" spans="1:22">
      <c r="A36" s="20"/>
      <c r="B36" s="21"/>
      <c r="C36" s="21"/>
      <c r="D36" s="21"/>
      <c r="E36" s="22"/>
      <c r="F36" s="23"/>
      <c r="G36" s="22"/>
      <c r="H36" s="23"/>
      <c r="I36" s="22"/>
      <c r="J36" s="23"/>
      <c r="K36" s="20"/>
      <c r="L36" s="24"/>
      <c r="M36" s="20"/>
      <c r="N36" s="20"/>
      <c r="O36" s="22"/>
      <c r="P36" s="23"/>
      <c r="Q36" s="22"/>
      <c r="R36" s="23"/>
      <c r="S36" s="22"/>
      <c r="T36" s="23"/>
      <c r="U36" s="20"/>
      <c r="V36" s="24"/>
    </row>
    <row r="37" spans="1:22">
      <c r="A37" s="20"/>
      <c r="B37" s="21"/>
      <c r="C37" s="21"/>
      <c r="D37" s="21"/>
      <c r="E37" s="22"/>
      <c r="F37" s="23"/>
      <c r="G37" s="22"/>
      <c r="H37" s="23"/>
      <c r="I37" s="22"/>
      <c r="J37" s="23"/>
      <c r="K37" s="20"/>
      <c r="L37" s="24"/>
      <c r="M37" s="20"/>
      <c r="N37" s="20"/>
      <c r="O37" s="22"/>
      <c r="P37" s="23"/>
      <c r="Q37" s="22"/>
      <c r="R37" s="23"/>
      <c r="S37" s="22"/>
      <c r="T37" s="23"/>
      <c r="U37" s="20"/>
      <c r="V37" s="24"/>
    </row>
    <row r="38" spans="1:22">
      <c r="A38" s="20"/>
      <c r="B38" s="21"/>
      <c r="C38" s="21"/>
      <c r="D38" s="21"/>
      <c r="E38" s="22"/>
      <c r="F38" s="23"/>
      <c r="G38" s="22"/>
      <c r="H38" s="23"/>
      <c r="I38" s="22"/>
      <c r="J38" s="23"/>
      <c r="K38" s="20"/>
      <c r="L38" s="24"/>
      <c r="M38" s="20"/>
      <c r="N38" s="20"/>
      <c r="O38" s="22"/>
      <c r="P38" s="23"/>
      <c r="Q38" s="22"/>
      <c r="R38" s="23"/>
      <c r="S38" s="22"/>
      <c r="T38" s="23"/>
      <c r="U38" s="20"/>
      <c r="V38" s="24"/>
    </row>
    <row r="39" spans="1:22">
      <c r="A39" s="20"/>
      <c r="B39" s="21"/>
      <c r="C39" s="21"/>
      <c r="D39" s="21"/>
      <c r="E39" s="22"/>
      <c r="F39" s="23"/>
      <c r="G39" s="22"/>
      <c r="H39" s="23"/>
      <c r="I39" s="22"/>
      <c r="J39" s="23"/>
      <c r="K39" s="20"/>
      <c r="L39" s="24"/>
      <c r="M39" s="20"/>
      <c r="N39" s="20"/>
      <c r="O39" s="22"/>
      <c r="P39" s="23"/>
      <c r="Q39" s="22"/>
      <c r="R39" s="23"/>
      <c r="S39" s="22"/>
      <c r="T39" s="23"/>
      <c r="U39" s="20"/>
      <c r="V39" s="24"/>
    </row>
    <row r="40" spans="1:22">
      <c r="A40" s="20"/>
      <c r="B40" s="21"/>
      <c r="C40" s="21"/>
      <c r="D40" s="21"/>
      <c r="E40" s="22"/>
      <c r="F40" s="23"/>
      <c r="G40" s="22"/>
      <c r="H40" s="23"/>
      <c r="I40" s="22"/>
      <c r="J40" s="23"/>
      <c r="K40" s="20"/>
      <c r="L40" s="24"/>
      <c r="M40" s="20"/>
      <c r="N40" s="20"/>
      <c r="O40" s="22"/>
      <c r="P40" s="23"/>
      <c r="Q40" s="22"/>
      <c r="R40" s="23"/>
      <c r="S40" s="22"/>
      <c r="T40" s="23"/>
      <c r="U40" s="20"/>
      <c r="V40" s="24"/>
    </row>
    <row r="41" spans="1:22">
      <c r="A41" s="20"/>
      <c r="B41" s="21"/>
      <c r="C41" s="21"/>
      <c r="D41" s="21"/>
      <c r="E41" s="22"/>
      <c r="F41" s="23"/>
      <c r="G41" s="22"/>
      <c r="H41" s="23"/>
      <c r="I41" s="22"/>
      <c r="J41" s="23"/>
      <c r="K41" s="20"/>
      <c r="L41" s="24"/>
      <c r="M41" s="20"/>
      <c r="N41" s="20"/>
      <c r="O41" s="22"/>
      <c r="P41" s="23"/>
      <c r="Q41" s="22"/>
      <c r="R41" s="23"/>
      <c r="S41" s="22"/>
      <c r="T41" s="23"/>
      <c r="U41" s="20"/>
      <c r="V41" s="24"/>
    </row>
    <row r="42" spans="1:22">
      <c r="A42" s="20"/>
      <c r="B42" s="21"/>
      <c r="C42" s="21"/>
      <c r="D42" s="21"/>
      <c r="E42" s="22"/>
      <c r="F42" s="23"/>
      <c r="G42" s="22"/>
      <c r="H42" s="23"/>
      <c r="I42" s="22"/>
      <c r="J42" s="23"/>
      <c r="K42" s="20"/>
      <c r="L42" s="24"/>
      <c r="M42" s="20"/>
      <c r="N42" s="20"/>
      <c r="O42" s="22"/>
      <c r="P42" s="23"/>
      <c r="Q42" s="22"/>
      <c r="R42" s="23"/>
      <c r="S42" s="22"/>
      <c r="T42" s="23"/>
      <c r="U42" s="20"/>
      <c r="V42" s="24"/>
    </row>
    <row r="43" spans="1:22">
      <c r="A43" s="20"/>
      <c r="B43" s="21"/>
      <c r="C43" s="21"/>
      <c r="D43" s="21"/>
      <c r="E43" s="22"/>
      <c r="F43" s="23"/>
      <c r="G43" s="22"/>
      <c r="H43" s="23"/>
      <c r="I43" s="22"/>
      <c r="J43" s="23"/>
      <c r="K43" s="20"/>
      <c r="L43" s="24"/>
      <c r="M43" s="20"/>
      <c r="N43" s="20"/>
      <c r="O43" s="22"/>
      <c r="P43" s="23"/>
      <c r="Q43" s="22"/>
      <c r="R43" s="23"/>
      <c r="S43" s="22"/>
      <c r="T43" s="23"/>
      <c r="U43" s="20"/>
      <c r="V43" s="24"/>
    </row>
    <row r="44" spans="1:22">
      <c r="A44" s="20"/>
      <c r="B44" s="21"/>
      <c r="C44" s="21"/>
      <c r="D44" s="21"/>
      <c r="E44" s="22"/>
      <c r="F44" s="23"/>
      <c r="G44" s="22"/>
      <c r="H44" s="23"/>
      <c r="I44" s="22"/>
      <c r="J44" s="23"/>
      <c r="K44" s="20"/>
      <c r="L44" s="24"/>
      <c r="M44" s="20"/>
      <c r="N44" s="20"/>
      <c r="O44" s="22"/>
      <c r="P44" s="23"/>
      <c r="Q44" s="22"/>
      <c r="R44" s="23"/>
      <c r="S44" s="22"/>
      <c r="T44" s="23"/>
      <c r="U44" s="20"/>
      <c r="V44" s="24"/>
    </row>
    <row r="45" spans="1:22">
      <c r="A45" s="20"/>
      <c r="B45" s="21"/>
      <c r="C45" s="21"/>
      <c r="D45" s="21"/>
      <c r="E45" s="22"/>
      <c r="F45" s="23"/>
      <c r="G45" s="22"/>
      <c r="H45" s="23"/>
      <c r="I45" s="22"/>
      <c r="J45" s="23"/>
      <c r="K45" s="20"/>
      <c r="L45" s="24"/>
      <c r="M45" s="20"/>
      <c r="N45" s="20"/>
      <c r="O45" s="22"/>
      <c r="P45" s="23"/>
      <c r="Q45" s="22"/>
      <c r="R45" s="23"/>
      <c r="S45" s="22"/>
      <c r="T45" s="23"/>
      <c r="U45" s="20"/>
      <c r="V45" s="24"/>
    </row>
    <row r="46" spans="1:22">
      <c r="A46" s="20"/>
      <c r="B46" s="21"/>
      <c r="C46" s="21"/>
      <c r="D46" s="21"/>
      <c r="E46" s="22"/>
      <c r="F46" s="23"/>
      <c r="G46" s="22"/>
      <c r="H46" s="23"/>
      <c r="I46" s="22"/>
      <c r="J46" s="23"/>
      <c r="K46" s="20"/>
      <c r="L46" s="24"/>
      <c r="M46" s="20"/>
      <c r="N46" s="20"/>
      <c r="O46" s="22"/>
      <c r="P46" s="23"/>
      <c r="Q46" s="22"/>
      <c r="R46" s="23"/>
      <c r="S46" s="22"/>
      <c r="T46" s="23"/>
      <c r="U46" s="20"/>
      <c r="V46" s="24"/>
    </row>
    <row r="47" spans="1:22">
      <c r="A47" s="20"/>
      <c r="B47" s="21"/>
      <c r="C47" s="21"/>
      <c r="D47" s="21"/>
      <c r="E47" s="22"/>
      <c r="F47" s="23"/>
      <c r="G47" s="22"/>
      <c r="H47" s="23"/>
      <c r="I47" s="22"/>
      <c r="J47" s="23"/>
      <c r="K47" s="20"/>
      <c r="L47" s="24"/>
      <c r="M47" s="20"/>
      <c r="N47" s="20"/>
      <c r="O47" s="22"/>
      <c r="P47" s="23"/>
      <c r="Q47" s="22"/>
      <c r="R47" s="23"/>
      <c r="S47" s="22"/>
      <c r="T47" s="23"/>
      <c r="U47" s="20"/>
      <c r="V47" s="24"/>
    </row>
    <row r="48" spans="1:22">
      <c r="A48" s="20"/>
      <c r="B48" s="21"/>
      <c r="C48" s="21"/>
      <c r="D48" s="21"/>
      <c r="E48" s="22"/>
      <c r="F48" s="23"/>
      <c r="G48" s="22"/>
      <c r="H48" s="23"/>
      <c r="I48" s="22"/>
      <c r="J48" s="23"/>
      <c r="K48" s="20"/>
      <c r="L48" s="24"/>
      <c r="M48" s="20"/>
      <c r="N48" s="20"/>
      <c r="O48" s="22"/>
      <c r="P48" s="23"/>
      <c r="Q48" s="22"/>
      <c r="R48" s="23"/>
      <c r="S48" s="22"/>
      <c r="T48" s="23"/>
      <c r="U48" s="20"/>
      <c r="V48" s="24"/>
    </row>
    <row r="49" spans="1:22">
      <c r="A49" s="20"/>
      <c r="B49" s="21"/>
      <c r="C49" s="21"/>
      <c r="D49" s="21"/>
      <c r="E49" s="22"/>
      <c r="F49" s="23"/>
      <c r="G49" s="22"/>
      <c r="H49" s="23"/>
      <c r="I49" s="22"/>
      <c r="J49" s="23"/>
      <c r="K49" s="20"/>
      <c r="L49" s="24"/>
      <c r="M49" s="20"/>
      <c r="N49" s="20"/>
      <c r="O49" s="22"/>
      <c r="P49" s="23"/>
      <c r="Q49" s="22"/>
      <c r="R49" s="23"/>
      <c r="S49" s="22"/>
      <c r="T49" s="23"/>
      <c r="U49" s="20"/>
      <c r="V49" s="24"/>
    </row>
    <row r="50" spans="1:22">
      <c r="A50" s="20"/>
      <c r="B50" s="21"/>
      <c r="C50" s="21"/>
      <c r="D50" s="21"/>
      <c r="E50" s="22"/>
      <c r="F50" s="23"/>
      <c r="G50" s="22"/>
      <c r="H50" s="23"/>
      <c r="I50" s="22"/>
      <c r="J50" s="23"/>
      <c r="K50" s="20"/>
      <c r="L50" s="24"/>
      <c r="M50" s="20"/>
      <c r="N50" s="20"/>
      <c r="O50" s="22"/>
      <c r="P50" s="23"/>
      <c r="Q50" s="22"/>
      <c r="R50" s="23"/>
      <c r="S50" s="22"/>
      <c r="T50" s="23"/>
      <c r="U50" s="20"/>
      <c r="V50" s="24"/>
    </row>
    <row r="51" spans="1:22">
      <c r="A51" s="20"/>
      <c r="B51" s="21"/>
      <c r="C51" s="21"/>
      <c r="D51" s="21"/>
      <c r="E51" s="22"/>
      <c r="F51" s="23"/>
      <c r="G51" s="22"/>
      <c r="H51" s="23"/>
      <c r="I51" s="22"/>
      <c r="J51" s="23"/>
      <c r="K51" s="20"/>
      <c r="L51" s="24"/>
      <c r="M51" s="20"/>
      <c r="N51" s="20"/>
      <c r="O51" s="22"/>
      <c r="P51" s="23"/>
      <c r="Q51" s="22"/>
      <c r="R51" s="23"/>
      <c r="S51" s="22"/>
      <c r="T51" s="23"/>
      <c r="U51" s="20"/>
      <c r="V51" s="24"/>
    </row>
    <row r="52" spans="1:22">
      <c r="A52" s="20"/>
      <c r="B52" s="21"/>
      <c r="C52" s="21"/>
      <c r="D52" s="21"/>
      <c r="E52" s="22"/>
      <c r="F52" s="23"/>
      <c r="G52" s="22"/>
      <c r="H52" s="23"/>
      <c r="I52" s="22"/>
      <c r="J52" s="23"/>
      <c r="K52" s="20"/>
      <c r="L52" s="24"/>
      <c r="M52" s="20"/>
      <c r="N52" s="20"/>
      <c r="O52" s="22"/>
      <c r="P52" s="23"/>
      <c r="Q52" s="22"/>
      <c r="R52" s="23"/>
      <c r="S52" s="22"/>
      <c r="T52" s="23"/>
      <c r="U52" s="20"/>
      <c r="V52" s="24"/>
    </row>
    <row r="53" spans="1:22">
      <c r="A53" s="20"/>
      <c r="B53" s="21"/>
      <c r="C53" s="21"/>
      <c r="D53" s="21"/>
      <c r="E53" s="22"/>
      <c r="F53" s="23"/>
      <c r="G53" s="22"/>
      <c r="H53" s="23"/>
      <c r="I53" s="22"/>
      <c r="J53" s="23"/>
      <c r="K53" s="20"/>
      <c r="L53" s="24"/>
      <c r="M53" s="20"/>
      <c r="N53" s="20"/>
      <c r="O53" s="22"/>
      <c r="P53" s="23"/>
      <c r="Q53" s="22"/>
      <c r="R53" s="23"/>
      <c r="S53" s="22"/>
      <c r="T53" s="23"/>
      <c r="U53" s="20"/>
      <c r="V53" s="24"/>
    </row>
    <row r="54" spans="1:22">
      <c r="A54" s="20"/>
      <c r="B54" s="21"/>
      <c r="C54" s="21"/>
      <c r="D54" s="21"/>
      <c r="E54" s="22"/>
      <c r="F54" s="23"/>
      <c r="G54" s="22"/>
      <c r="H54" s="23"/>
      <c r="I54" s="22"/>
      <c r="J54" s="23"/>
      <c r="K54" s="20"/>
      <c r="L54" s="24"/>
      <c r="M54" s="20"/>
      <c r="N54" s="20"/>
      <c r="O54" s="22"/>
      <c r="P54" s="23"/>
      <c r="Q54" s="22"/>
      <c r="R54" s="23"/>
      <c r="S54" s="22"/>
      <c r="T54" s="23"/>
      <c r="U54" s="20"/>
      <c r="V54" s="24"/>
    </row>
    <row r="55" spans="1:22">
      <c r="A55" s="20"/>
      <c r="B55" s="21"/>
      <c r="C55" s="21"/>
      <c r="D55" s="21"/>
      <c r="E55" s="22"/>
      <c r="F55" s="23"/>
      <c r="G55" s="22"/>
      <c r="H55" s="23"/>
      <c r="I55" s="22"/>
      <c r="J55" s="23"/>
      <c r="K55" s="20"/>
      <c r="L55" s="24"/>
      <c r="M55" s="20"/>
      <c r="N55" s="20"/>
      <c r="O55" s="22"/>
      <c r="P55" s="23"/>
      <c r="Q55" s="22"/>
      <c r="R55" s="23"/>
      <c r="S55" s="22"/>
      <c r="T55" s="23"/>
      <c r="U55" s="20"/>
      <c r="V55" s="24"/>
    </row>
    <row r="56" spans="1:22">
      <c r="A56" s="20"/>
      <c r="B56" s="21"/>
      <c r="C56" s="21"/>
      <c r="D56" s="21"/>
      <c r="E56" s="22"/>
      <c r="F56" s="23"/>
      <c r="G56" s="22"/>
      <c r="H56" s="23"/>
      <c r="I56" s="22"/>
      <c r="J56" s="23"/>
      <c r="K56" s="20"/>
      <c r="L56" s="24"/>
      <c r="M56" s="20"/>
      <c r="N56" s="20"/>
      <c r="O56" s="22"/>
      <c r="P56" s="23"/>
      <c r="Q56" s="22"/>
      <c r="R56" s="23"/>
      <c r="S56" s="22"/>
      <c r="T56" s="23"/>
      <c r="U56" s="20"/>
      <c r="V56" s="24"/>
    </row>
    <row r="57" spans="1:22">
      <c r="A57" s="20"/>
      <c r="B57" s="21"/>
      <c r="C57" s="21"/>
      <c r="D57" s="21"/>
      <c r="E57" s="22"/>
      <c r="F57" s="23"/>
      <c r="G57" s="22"/>
      <c r="H57" s="23"/>
      <c r="I57" s="22"/>
      <c r="J57" s="23"/>
      <c r="K57" s="20"/>
      <c r="L57" s="24"/>
      <c r="M57" s="20"/>
      <c r="N57" s="20"/>
      <c r="O57" s="22"/>
      <c r="P57" s="23"/>
      <c r="Q57" s="22"/>
      <c r="R57" s="23"/>
      <c r="S57" s="22"/>
      <c r="T57" s="23"/>
      <c r="U57" s="20"/>
      <c r="V57" s="24"/>
    </row>
    <row r="58" spans="1:22">
      <c r="A58" s="20"/>
      <c r="B58" s="21"/>
      <c r="C58" s="21"/>
      <c r="D58" s="21"/>
      <c r="E58" s="22"/>
      <c r="F58" s="23"/>
      <c r="G58" s="22"/>
      <c r="H58" s="23"/>
      <c r="I58" s="22"/>
      <c r="J58" s="23"/>
      <c r="K58" s="20"/>
      <c r="L58" s="24"/>
      <c r="M58" s="20"/>
      <c r="N58" s="20"/>
      <c r="O58" s="22"/>
      <c r="P58" s="23"/>
      <c r="Q58" s="22"/>
      <c r="R58" s="23"/>
      <c r="S58" s="22"/>
      <c r="T58" s="23"/>
      <c r="U58" s="20"/>
      <c r="V58" s="24"/>
    </row>
    <row r="59" spans="1:22">
      <c r="A59" s="20"/>
      <c r="B59" s="21"/>
      <c r="C59" s="21"/>
      <c r="D59" s="21"/>
      <c r="E59" s="22"/>
      <c r="F59" s="23"/>
      <c r="G59" s="22"/>
      <c r="H59" s="23"/>
      <c r="I59" s="22"/>
      <c r="J59" s="23"/>
      <c r="K59" s="20"/>
      <c r="L59" s="24"/>
      <c r="M59" s="20"/>
      <c r="N59" s="20"/>
      <c r="O59" s="22"/>
      <c r="P59" s="23"/>
      <c r="Q59" s="22"/>
      <c r="R59" s="23"/>
      <c r="S59" s="22"/>
      <c r="T59" s="23"/>
      <c r="U59" s="20"/>
      <c r="V59" s="24"/>
    </row>
    <row r="60" spans="1:22">
      <c r="A60" s="20"/>
      <c r="B60" s="21"/>
      <c r="C60" s="21"/>
      <c r="D60" s="21"/>
      <c r="E60" s="22"/>
      <c r="F60" s="23"/>
      <c r="G60" s="22"/>
      <c r="H60" s="23"/>
      <c r="I60" s="22"/>
      <c r="J60" s="23"/>
      <c r="K60" s="20"/>
      <c r="L60" s="24"/>
      <c r="M60" s="20"/>
      <c r="N60" s="20"/>
      <c r="O60" s="22"/>
      <c r="P60" s="23"/>
      <c r="Q60" s="22"/>
      <c r="R60" s="23"/>
      <c r="S60" s="22"/>
      <c r="T60" s="23"/>
      <c r="U60" s="20"/>
      <c r="V60" s="24"/>
    </row>
    <row r="61" spans="1:22">
      <c r="A61" s="20"/>
      <c r="B61" s="21"/>
      <c r="C61" s="21"/>
      <c r="D61" s="21"/>
      <c r="E61" s="22"/>
      <c r="F61" s="23"/>
      <c r="G61" s="22"/>
      <c r="H61" s="23"/>
      <c r="I61" s="22"/>
      <c r="J61" s="23"/>
      <c r="K61" s="20"/>
      <c r="L61" s="24"/>
      <c r="M61" s="20"/>
      <c r="N61" s="20"/>
      <c r="O61" s="22"/>
      <c r="P61" s="23"/>
      <c r="Q61" s="22"/>
      <c r="R61" s="23"/>
      <c r="S61" s="22"/>
      <c r="T61" s="23"/>
      <c r="U61" s="20"/>
      <c r="V61" s="24"/>
    </row>
    <row r="62" spans="1:22">
      <c r="A62" s="20"/>
      <c r="B62" s="21"/>
      <c r="C62" s="21"/>
      <c r="D62" s="21"/>
      <c r="E62" s="22"/>
      <c r="F62" s="23"/>
      <c r="G62" s="22"/>
      <c r="H62" s="23"/>
      <c r="I62" s="22"/>
      <c r="J62" s="23"/>
      <c r="K62" s="20"/>
      <c r="L62" s="24"/>
      <c r="M62" s="20"/>
      <c r="N62" s="20"/>
      <c r="O62" s="22"/>
      <c r="P62" s="23"/>
      <c r="Q62" s="22"/>
      <c r="R62" s="23"/>
      <c r="S62" s="22"/>
      <c r="T62" s="23"/>
      <c r="U62" s="20"/>
      <c r="V62" s="24"/>
    </row>
    <row r="63" spans="1:22">
      <c r="A63" s="20"/>
      <c r="B63" s="21"/>
      <c r="C63" s="21"/>
      <c r="D63" s="21"/>
      <c r="E63" s="22"/>
      <c r="F63" s="23"/>
      <c r="G63" s="22"/>
      <c r="H63" s="23"/>
      <c r="I63" s="22"/>
      <c r="J63" s="23"/>
      <c r="K63" s="20"/>
      <c r="L63" s="24"/>
      <c r="M63" s="20"/>
      <c r="N63" s="20"/>
      <c r="O63" s="22"/>
      <c r="P63" s="23"/>
      <c r="Q63" s="22"/>
      <c r="R63" s="23"/>
      <c r="S63" s="22"/>
      <c r="T63" s="23"/>
      <c r="U63" s="20"/>
      <c r="V63" s="24"/>
    </row>
    <row r="64" spans="1:22">
      <c r="A64" s="20"/>
      <c r="B64" s="21"/>
      <c r="C64" s="21"/>
      <c r="D64" s="21"/>
      <c r="E64" s="22"/>
      <c r="F64" s="23"/>
      <c r="G64" s="22"/>
      <c r="H64" s="23"/>
      <c r="I64" s="22"/>
      <c r="J64" s="23"/>
      <c r="K64" s="20"/>
      <c r="L64" s="24"/>
      <c r="M64" s="20"/>
      <c r="N64" s="20"/>
      <c r="O64" s="22"/>
      <c r="P64" s="23"/>
      <c r="Q64" s="22"/>
      <c r="R64" s="23"/>
      <c r="S64" s="22"/>
      <c r="T64" s="23"/>
      <c r="U64" s="20"/>
      <c r="V64" s="24"/>
    </row>
    <row r="65" spans="1:22">
      <c r="A65" s="20"/>
      <c r="B65" s="21"/>
      <c r="C65" s="21"/>
      <c r="D65" s="21"/>
      <c r="E65" s="22"/>
      <c r="F65" s="23"/>
      <c r="G65" s="22"/>
      <c r="H65" s="23"/>
      <c r="I65" s="22"/>
      <c r="J65" s="23"/>
      <c r="K65" s="20"/>
      <c r="L65" s="24"/>
      <c r="M65" s="20"/>
      <c r="N65" s="20"/>
      <c r="O65" s="22"/>
      <c r="P65" s="23"/>
      <c r="Q65" s="22"/>
      <c r="R65" s="23"/>
      <c r="S65" s="22"/>
      <c r="T65" s="23"/>
      <c r="U65" s="20"/>
      <c r="V65" s="24"/>
    </row>
    <row r="66" spans="1:22">
      <c r="A66" s="20"/>
      <c r="B66" s="21"/>
      <c r="C66" s="21"/>
      <c r="D66" s="21"/>
      <c r="E66" s="22"/>
      <c r="F66" s="23"/>
      <c r="G66" s="22"/>
      <c r="H66" s="23"/>
      <c r="I66" s="22"/>
      <c r="J66" s="23"/>
      <c r="K66" s="20"/>
      <c r="L66" s="24"/>
      <c r="M66" s="20"/>
      <c r="N66" s="20"/>
      <c r="O66" s="22"/>
      <c r="P66" s="23"/>
      <c r="Q66" s="22"/>
      <c r="R66" s="23"/>
      <c r="S66" s="22"/>
      <c r="T66" s="23"/>
      <c r="U66" s="20"/>
      <c r="V66" s="24"/>
    </row>
    <row r="67" spans="1:22">
      <c r="A67" s="20"/>
      <c r="B67" s="21"/>
      <c r="C67" s="21"/>
      <c r="D67" s="21"/>
      <c r="E67" s="22"/>
      <c r="F67" s="23"/>
      <c r="G67" s="22"/>
      <c r="H67" s="23"/>
      <c r="I67" s="22"/>
      <c r="J67" s="23"/>
      <c r="K67" s="20"/>
      <c r="L67" s="24"/>
      <c r="M67" s="20"/>
      <c r="N67" s="20"/>
      <c r="O67" s="22"/>
      <c r="P67" s="23"/>
      <c r="Q67" s="22"/>
      <c r="R67" s="23"/>
      <c r="S67" s="22"/>
      <c r="T67" s="23"/>
      <c r="U67" s="20"/>
      <c r="V67" s="24"/>
    </row>
    <row r="68" spans="1:22">
      <c r="A68" s="20"/>
      <c r="B68" s="21"/>
      <c r="C68" s="21"/>
      <c r="D68" s="21"/>
      <c r="E68" s="22"/>
      <c r="F68" s="23"/>
      <c r="G68" s="22"/>
      <c r="H68" s="23"/>
      <c r="I68" s="22"/>
      <c r="J68" s="23"/>
      <c r="K68" s="20"/>
      <c r="L68" s="24"/>
      <c r="M68" s="20"/>
      <c r="N68" s="20"/>
      <c r="O68" s="22"/>
      <c r="P68" s="23"/>
      <c r="Q68" s="22"/>
      <c r="R68" s="23"/>
      <c r="S68" s="22"/>
      <c r="T68" s="23"/>
      <c r="U68" s="20"/>
      <c r="V68" s="24"/>
    </row>
    <row r="69" spans="1:22">
      <c r="A69" s="20"/>
      <c r="B69" s="21"/>
      <c r="C69" s="21"/>
      <c r="D69" s="21"/>
      <c r="E69" s="22"/>
      <c r="F69" s="23"/>
      <c r="G69" s="22"/>
      <c r="H69" s="23"/>
      <c r="I69" s="22"/>
      <c r="J69" s="23"/>
      <c r="K69" s="20"/>
      <c r="L69" s="24"/>
      <c r="M69" s="20"/>
      <c r="N69" s="20"/>
      <c r="O69" s="22"/>
      <c r="P69" s="23"/>
      <c r="Q69" s="22"/>
      <c r="R69" s="23"/>
      <c r="S69" s="22"/>
      <c r="T69" s="23"/>
      <c r="U69" s="20"/>
      <c r="V69" s="24"/>
    </row>
    <row r="70" spans="1:22">
      <c r="A70" s="20"/>
      <c r="B70" s="21"/>
      <c r="C70" s="21"/>
      <c r="D70" s="21"/>
      <c r="E70" s="22"/>
      <c r="F70" s="23"/>
      <c r="G70" s="22"/>
      <c r="H70" s="23"/>
      <c r="I70" s="22"/>
      <c r="J70" s="23"/>
      <c r="K70" s="20"/>
      <c r="L70" s="24"/>
      <c r="M70" s="20"/>
      <c r="N70" s="20"/>
      <c r="O70" s="22"/>
      <c r="P70" s="23"/>
      <c r="Q70" s="22"/>
      <c r="R70" s="23"/>
      <c r="S70" s="22"/>
      <c r="T70" s="23"/>
      <c r="U70" s="20"/>
      <c r="V70" s="24"/>
    </row>
    <row r="71" spans="1:22">
      <c r="A71" s="20"/>
      <c r="B71" s="21"/>
      <c r="C71" s="21"/>
      <c r="D71" s="21"/>
      <c r="E71" s="22"/>
      <c r="F71" s="23"/>
      <c r="G71" s="22"/>
      <c r="H71" s="23"/>
      <c r="I71" s="22"/>
      <c r="J71" s="23"/>
      <c r="K71" s="20"/>
      <c r="L71" s="24"/>
      <c r="M71" s="20"/>
      <c r="N71" s="20"/>
      <c r="O71" s="22"/>
      <c r="P71" s="23"/>
      <c r="Q71" s="22"/>
      <c r="R71" s="23"/>
      <c r="S71" s="22"/>
      <c r="T71" s="23"/>
      <c r="U71" s="20"/>
      <c r="V71" s="24"/>
    </row>
    <row r="72" spans="1:22">
      <c r="F72" s="1">
        <f>COUNTIF(F11:F71,"&gt;=40")</f>
        <v>0</v>
      </c>
    </row>
  </sheetData>
  <mergeCells count="13">
    <mergeCell ref="A9:C9"/>
    <mergeCell ref="K9:K10"/>
    <mergeCell ref="U9:U10"/>
    <mergeCell ref="V9:V10"/>
    <mergeCell ref="A1:V1"/>
    <mergeCell ref="A2:C8"/>
    <mergeCell ref="D2:U2"/>
    <mergeCell ref="D3:U3"/>
    <mergeCell ref="D4:U4"/>
    <mergeCell ref="D5:U5"/>
    <mergeCell ref="D6:U6"/>
    <mergeCell ref="D7:U7"/>
    <mergeCell ref="D8:U8"/>
  </mergeCells>
  <conditionalFormatting sqref="L11:L71">
    <cfRule type="cellIs" dxfId="1" priority="2" operator="lessThan">
      <formula>20</formula>
    </cfRule>
  </conditionalFormatting>
  <conditionalFormatting sqref="V11:V71">
    <cfRule type="cellIs" dxfId="0" priority="1" operator="lessThan">
      <formula>17.5</formula>
    </cfRule>
  </conditionalFormatting>
  <pageMargins left="0.19685039370078741" right="0.19685039370078741" top="0.39370078740157483" bottom="0.39370078740157483" header="0.19685039370078741" footer="0.23622047244094491"/>
  <pageSetup paperSize="9" scale="85" orientation="portrait" r:id="rId1"/>
  <rowBreaks count="1" manualBreakCount="1">
    <brk id="2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KZ</vt:lpstr>
      <vt:lpstr>KZ!Print_Area</vt:lpstr>
    </vt:vector>
  </TitlesOfParts>
  <Company>PC - 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</dc:creator>
  <cp:lastModifiedBy>Korisnik</cp:lastModifiedBy>
  <cp:lastPrinted>2015-01-15T09:44:15Z</cp:lastPrinted>
  <dcterms:created xsi:type="dcterms:W3CDTF">2014-11-20T09:33:23Z</dcterms:created>
  <dcterms:modified xsi:type="dcterms:W3CDTF">2015-01-15T09:51:46Z</dcterms:modified>
</cp:coreProperties>
</file>