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30" windowWidth="19755" windowHeight="7680"/>
  </bookViews>
  <sheets>
    <sheet name="KOL_KZ" sheetId="1" r:id="rId1"/>
  </sheets>
  <externalReferences>
    <externalReference r:id="rId2"/>
  </externalReferences>
  <definedNames>
    <definedName name="_xlnm.Print_Area" localSheetId="0">KOL_KZ!$A$1:$T$36</definedName>
  </definedNames>
  <calcPr calcId="125725"/>
</workbook>
</file>

<file path=xl/calcChain.xml><?xml version="1.0" encoding="utf-8"?>
<calcChain xmlns="http://schemas.openxmlformats.org/spreadsheetml/2006/main">
  <c r="T12" i="1"/>
  <c r="T13"/>
  <c r="T14"/>
  <c r="T15"/>
  <c r="T16"/>
  <c r="T17"/>
  <c r="T18"/>
  <c r="T19"/>
  <c r="T20"/>
  <c r="T21"/>
  <c r="T11"/>
  <c r="P21"/>
  <c r="N21"/>
  <c r="L21"/>
  <c r="K21"/>
  <c r="J21"/>
  <c r="H21"/>
  <c r="F21"/>
  <c r="D21"/>
  <c r="C21"/>
  <c r="B21"/>
  <c r="P20"/>
  <c r="N20"/>
  <c r="L20"/>
  <c r="K20"/>
  <c r="J20"/>
  <c r="H20"/>
  <c r="F20"/>
  <c r="D20"/>
  <c r="C20"/>
  <c r="B20"/>
  <c r="P19"/>
  <c r="N19"/>
  <c r="L19"/>
  <c r="K19"/>
  <c r="J19"/>
  <c r="H19"/>
  <c r="F19"/>
  <c r="D19"/>
  <c r="C19"/>
  <c r="B19"/>
  <c r="P18"/>
  <c r="N18"/>
  <c r="L18"/>
  <c r="K18"/>
  <c r="J18"/>
  <c r="H18"/>
  <c r="F18"/>
  <c r="D18"/>
  <c r="C18"/>
  <c r="B18"/>
  <c r="P17"/>
  <c r="N17"/>
  <c r="L17"/>
  <c r="K17"/>
  <c r="J17"/>
  <c r="H17"/>
  <c r="F17"/>
  <c r="D17"/>
  <c r="C17"/>
  <c r="B17"/>
  <c r="P16"/>
  <c r="N16"/>
  <c r="L16"/>
  <c r="K16"/>
  <c r="J16"/>
  <c r="H16"/>
  <c r="F16"/>
  <c r="D16"/>
  <c r="C16"/>
  <c r="B16"/>
  <c r="P15"/>
  <c r="N15"/>
  <c r="L15"/>
  <c r="K15"/>
  <c r="J15"/>
  <c r="H15"/>
  <c r="F15"/>
  <c r="D15"/>
  <c r="C15"/>
  <c r="B15"/>
  <c r="P14"/>
  <c r="N14"/>
  <c r="L14"/>
  <c r="K14"/>
  <c r="J14"/>
  <c r="H14"/>
  <c r="F14"/>
  <c r="D14"/>
  <c r="C14"/>
  <c r="B14"/>
  <c r="P13"/>
  <c r="N13"/>
  <c r="L13"/>
  <c r="K13"/>
  <c r="J13"/>
  <c r="H13"/>
  <c r="F13"/>
  <c r="D13"/>
  <c r="C13"/>
  <c r="B13"/>
  <c r="P12"/>
  <c r="N12"/>
  <c r="L12"/>
  <c r="K12"/>
  <c r="J12"/>
  <c r="H12"/>
  <c r="F12"/>
  <c r="D12"/>
  <c r="C12"/>
  <c r="B12"/>
  <c r="P11"/>
  <c r="N11"/>
  <c r="L11"/>
  <c r="K11"/>
  <c r="J11"/>
  <c r="H11"/>
  <c r="F11"/>
  <c r="D11"/>
  <c r="C11"/>
  <c r="B11"/>
  <c r="Q8"/>
  <c r="R21" s="1"/>
  <c r="R11" l="1"/>
  <c r="R8" s="1"/>
  <c r="R12"/>
  <c r="R13"/>
  <c r="R14"/>
  <c r="R15"/>
  <c r="R16"/>
  <c r="R17"/>
  <c r="R18"/>
  <c r="R19"/>
  <c r="R20"/>
</calcChain>
</file>

<file path=xl/sharedStrings.xml><?xml version="1.0" encoding="utf-8"?>
<sst xmlns="http://schemas.openxmlformats.org/spreadsheetml/2006/main" count="39" uniqueCount="33">
  <si>
    <t xml:space="preserve">Da bi tablica funkcionirala mora stupac JMBG biti uzlazno posložen!      Upisuju se samo bodovi iz kolokvija bez obzira koliko je maksimum odnosno broj zadataka. Tablica sama izračunava relativne bodove.   Bonus predavanja može biti maksimalno 10 bodova. Bonus AV može biti maksimalno 5 bodova.   Tablica sama pronalazi maksimalnu vrijednost odnosno najbolje ocjenjenog studenta.  Dodavanje studenata se vrši kopiranjem posljednjeg reda.  </t>
  </si>
  <si>
    <t xml:space="preserve">KZ - Auditorne vježbe </t>
  </si>
  <si>
    <t>Broj studenta koji imaju pravo pristupa KZ:</t>
  </si>
  <si>
    <t>Broj studenata koji je pristupio KZ1:</t>
  </si>
  <si>
    <t>Broj studenata koji je stekao pravo pristupa KZ2:</t>
  </si>
  <si>
    <t>Broj studenata koji je pristupio KZ2:</t>
  </si>
  <si>
    <t>Broj studenata koji je položio aktivnost kontrolne zadaće:</t>
  </si>
  <si>
    <t>Suradnik na kolegiju:</t>
  </si>
  <si>
    <t xml:space="preserve"> AV         </t>
  </si>
  <si>
    <t>ECTS bodovi</t>
  </si>
  <si>
    <t>R.br.</t>
  </si>
  <si>
    <t>Mat. broj</t>
  </si>
  <si>
    <t>Prezime</t>
  </si>
  <si>
    <t>Ime</t>
  </si>
  <si>
    <t>KOL 1</t>
  </si>
  <si>
    <t>relativ</t>
  </si>
  <si>
    <t>KOL 2</t>
  </si>
  <si>
    <t xml:space="preserve">     0 - 5</t>
  </si>
  <si>
    <t>Predavanja</t>
  </si>
  <si>
    <t>Smjer</t>
  </si>
  <si>
    <t>Status</t>
  </si>
  <si>
    <t>KZ1</t>
  </si>
  <si>
    <t>KZ2</t>
  </si>
  <si>
    <t>Bonus</t>
  </si>
  <si>
    <t>0-28</t>
  </si>
  <si>
    <t>Pred. Željko Špoljarić,dipl.ing.</t>
  </si>
  <si>
    <t>Pred.Željko Špoljarić, dipl.ing.</t>
  </si>
  <si>
    <t>Automatika - SA</t>
  </si>
  <si>
    <t xml:space="preserve">Električni strojevi i pogoni  </t>
  </si>
  <si>
    <t>u Osijeku, 18.04.2016.</t>
  </si>
  <si>
    <t>*</t>
  </si>
  <si>
    <t xml:space="preserve">* </t>
  </si>
  <si>
    <t>nije pristupio</t>
  </si>
</sst>
</file>

<file path=xl/styles.xml><?xml version="1.0" encoding="utf-8"?>
<styleSheet xmlns="http://schemas.openxmlformats.org/spreadsheetml/2006/main">
  <numFmts count="1">
    <numFmt numFmtId="164" formatCode="0.0"/>
  </numFmts>
  <fonts count="11">
    <font>
      <sz val="11"/>
      <color theme="1"/>
      <name val="Calibri"/>
      <family val="2"/>
      <charset val="238"/>
      <scheme val="minor"/>
    </font>
    <font>
      <b/>
      <sz val="11"/>
      <color theme="1"/>
      <name val="Calibri"/>
      <family val="2"/>
      <charset val="238"/>
      <scheme val="minor"/>
    </font>
    <font>
      <b/>
      <sz val="16"/>
      <color theme="1"/>
      <name val="Times New Roman"/>
      <family val="1"/>
      <charset val="238"/>
    </font>
    <font>
      <b/>
      <sz val="20"/>
      <color theme="1"/>
      <name val="Times New Roman"/>
      <family val="1"/>
      <charset val="238"/>
    </font>
    <font>
      <b/>
      <sz val="8"/>
      <color theme="1"/>
      <name val="Times New Roman"/>
      <family val="1"/>
      <charset val="238"/>
    </font>
    <font>
      <b/>
      <sz val="11"/>
      <color theme="1"/>
      <name val="Times New Roman"/>
      <family val="1"/>
      <charset val="238"/>
    </font>
    <font>
      <b/>
      <sz val="12"/>
      <color theme="1"/>
      <name val="Times New Roman"/>
      <family val="1"/>
      <charset val="238"/>
    </font>
    <font>
      <sz val="11"/>
      <color theme="1"/>
      <name val="Times New Roman"/>
      <family val="1"/>
      <charset val="238"/>
    </font>
    <font>
      <sz val="22"/>
      <color theme="1"/>
      <name val="Times New Roman"/>
      <family val="1"/>
      <charset val="238"/>
    </font>
    <font>
      <b/>
      <sz val="10"/>
      <color theme="1"/>
      <name val="Times New Roman"/>
      <family val="1"/>
      <charset val="238"/>
    </font>
    <font>
      <sz val="11"/>
      <color rgb="FF000000"/>
      <name val="TimesNewRoman"/>
    </font>
  </fonts>
  <fills count="10">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9"/>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7">
    <xf numFmtId="0" fontId="0" fillId="0" borderId="0" xfId="0"/>
    <xf numFmtId="0" fontId="0" fillId="0" borderId="0" xfId="0" applyAlignment="1">
      <alignment horizontal="center" vertical="center"/>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7" fillId="5" borderId="10" xfId="0" applyFont="1" applyFill="1" applyBorder="1" applyAlignment="1">
      <alignment horizontal="center" vertical="center"/>
    </xf>
    <xf numFmtId="0" fontId="5" fillId="5" borderId="10"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2" borderId="10" xfId="0" applyFont="1" applyFill="1" applyBorder="1" applyAlignment="1">
      <alignment horizontal="center" vertical="center" wrapText="1"/>
    </xf>
    <xf numFmtId="49" fontId="7" fillId="5" borderId="10" xfId="0" applyNumberFormat="1" applyFont="1" applyFill="1" applyBorder="1" applyAlignment="1">
      <alignment horizontal="center" vertical="center" wrapText="1"/>
    </xf>
    <xf numFmtId="0" fontId="7" fillId="5" borderId="7" xfId="0" applyFont="1" applyFill="1" applyBorder="1" applyAlignment="1">
      <alignment vertical="center" wrapText="1"/>
    </xf>
    <xf numFmtId="0" fontId="7" fillId="2"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5" xfId="0" applyFont="1" applyFill="1" applyBorder="1" applyAlignment="1">
      <alignment horizontal="center" vertical="center"/>
    </xf>
    <xf numFmtId="0" fontId="5" fillId="5"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7" fillId="0" borderId="10" xfId="0" applyFont="1" applyBorder="1" applyAlignment="1">
      <alignment horizontal="center" vertical="center"/>
    </xf>
    <xf numFmtId="0" fontId="7" fillId="0" borderId="10" xfId="0" applyFont="1" applyBorder="1" applyAlignment="1">
      <alignment horizontal="center"/>
    </xf>
    <xf numFmtId="0" fontId="5" fillId="0" borderId="10" xfId="0" applyFont="1" applyBorder="1" applyAlignment="1">
      <alignment horizontal="center" vertical="center"/>
    </xf>
    <xf numFmtId="0" fontId="7" fillId="6" borderId="10" xfId="0" applyFont="1" applyFill="1" applyBorder="1" applyAlignment="1">
      <alignment horizontal="center" vertical="center"/>
    </xf>
    <xf numFmtId="164" fontId="7" fillId="7" borderId="10" xfId="0" applyNumberFormat="1" applyFont="1" applyFill="1" applyBorder="1" applyAlignment="1">
      <alignment horizontal="center" vertical="center"/>
    </xf>
    <xf numFmtId="164" fontId="7" fillId="8" borderId="10" xfId="0" applyNumberFormat="1" applyFont="1" applyFill="1" applyBorder="1" applyAlignment="1">
      <alignment horizontal="center" vertical="center"/>
    </xf>
    <xf numFmtId="0" fontId="7" fillId="8" borderId="10" xfId="0" applyNumberFormat="1" applyFont="1" applyFill="1" applyBorder="1" applyAlignment="1">
      <alignment horizontal="center" vertical="center"/>
    </xf>
    <xf numFmtId="0" fontId="5" fillId="6" borderId="10" xfId="0" applyFont="1" applyFill="1" applyBorder="1" applyAlignment="1">
      <alignment horizontal="center" vertical="center"/>
    </xf>
    <xf numFmtId="0" fontId="9" fillId="6" borderId="10" xfId="0" applyFont="1" applyFill="1" applyBorder="1" applyAlignment="1">
      <alignment horizontal="center" vertical="center"/>
    </xf>
    <xf numFmtId="0" fontId="7" fillId="0" borderId="15" xfId="0" applyFont="1" applyBorder="1" applyAlignment="1">
      <alignment horizontal="center" vertical="center"/>
    </xf>
    <xf numFmtId="0" fontId="7" fillId="0" borderId="15" xfId="0" applyFont="1" applyBorder="1" applyAlignment="1">
      <alignment horizontal="center"/>
    </xf>
    <xf numFmtId="0" fontId="5" fillId="0" borderId="15" xfId="0" applyFont="1" applyBorder="1" applyAlignment="1">
      <alignment horizontal="center" vertical="center"/>
    </xf>
    <xf numFmtId="0" fontId="7" fillId="6" borderId="15" xfId="0" applyFont="1" applyFill="1" applyBorder="1" applyAlignment="1">
      <alignment horizontal="center" vertical="center"/>
    </xf>
    <xf numFmtId="164" fontId="7" fillId="7" borderId="15" xfId="0" applyNumberFormat="1" applyFont="1" applyFill="1" applyBorder="1" applyAlignment="1">
      <alignment horizontal="center" vertical="center"/>
    </xf>
    <xf numFmtId="164" fontId="7" fillId="8" borderId="15" xfId="0" applyNumberFormat="1" applyFont="1" applyFill="1" applyBorder="1" applyAlignment="1">
      <alignment horizontal="center" vertical="center"/>
    </xf>
    <xf numFmtId="0" fontId="5" fillId="6" borderId="15" xfId="0" applyFont="1" applyFill="1"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horizontal="center"/>
    </xf>
    <xf numFmtId="0" fontId="0" fillId="9" borderId="16" xfId="0" applyFill="1" applyBorder="1" applyAlignment="1">
      <alignment horizontal="center" vertical="center"/>
    </xf>
    <xf numFmtId="164" fontId="0" fillId="9" borderId="16" xfId="0" applyNumberFormat="1" applyFill="1" applyBorder="1" applyAlignment="1">
      <alignment horizontal="center" vertical="center"/>
    </xf>
    <xf numFmtId="0" fontId="1" fillId="9" borderId="16" xfId="0" applyFont="1" applyFill="1"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horizontal="center"/>
    </xf>
    <xf numFmtId="0" fontId="0" fillId="9" borderId="20" xfId="0" applyFill="1" applyBorder="1" applyAlignment="1">
      <alignment horizontal="center" vertical="center"/>
    </xf>
    <xf numFmtId="164" fontId="0" fillId="9" borderId="20" xfId="0" applyNumberFormat="1" applyFill="1" applyBorder="1" applyAlignment="1">
      <alignment horizontal="center" vertical="center"/>
    </xf>
    <xf numFmtId="0" fontId="1" fillId="9" borderId="20"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0" fillId="6" borderId="0" xfId="0" applyFill="1" applyBorder="1" applyAlignment="1">
      <alignment horizontal="center" vertical="center"/>
    </xf>
    <xf numFmtId="164" fontId="0" fillId="7" borderId="0" xfId="0" applyNumberFormat="1" applyFill="1" applyBorder="1" applyAlignment="1">
      <alignment horizontal="center" vertical="center"/>
    </xf>
    <xf numFmtId="164" fontId="0" fillId="8" borderId="0" xfId="0" applyNumberFormat="1" applyFill="1" applyBorder="1" applyAlignment="1">
      <alignment horizontal="center" vertical="center"/>
    </xf>
    <xf numFmtId="0" fontId="1" fillId="6"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8" fillId="2" borderId="1" xfId="0" applyFont="1" applyFill="1" applyBorder="1" applyAlignment="1">
      <alignment horizontal="center" wrapText="1"/>
    </xf>
    <xf numFmtId="0" fontId="8" fillId="2" borderId="2" xfId="0" applyFont="1" applyFill="1" applyBorder="1" applyAlignment="1">
      <alignment horizontal="center" wrapText="1"/>
    </xf>
    <xf numFmtId="0" fontId="8" fillId="2" borderId="3" xfId="0" applyFont="1" applyFill="1" applyBorder="1" applyAlignment="1">
      <alignment horizontal="center" wrapText="1"/>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klosevic_ESIP_Vrednovanje%20studenat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Ukupno"/>
      <sheetName val="PrisutanAV"/>
      <sheetName val="PrisutanPRED"/>
      <sheetName val="LV"/>
      <sheetName val="KOL_KZ"/>
      <sheetName val="Seminari"/>
      <sheetName val="Popis studenata"/>
      <sheetName val="Priznato_Prijelaz"/>
    </sheetNames>
    <sheetDataSet>
      <sheetData sheetId="0"/>
      <sheetData sheetId="1"/>
      <sheetData sheetId="2">
        <row r="9">
          <cell r="B9" t="str">
            <v>0165062470</v>
          </cell>
          <cell r="C9" t="str">
            <v>Vedran</v>
          </cell>
          <cell r="D9" t="str">
            <v>Kukrika</v>
          </cell>
          <cell r="E9" t="str">
            <v xml:space="preserve">Automatika </v>
          </cell>
          <cell r="F9" t="str">
            <v>redovni</v>
          </cell>
        </row>
        <row r="10">
          <cell r="B10" t="str">
            <v>0165062486</v>
          </cell>
          <cell r="C10" t="str">
            <v>Franjo</v>
          </cell>
          <cell r="D10" t="str">
            <v>Majdenić</v>
          </cell>
          <cell r="E10" t="str">
            <v xml:space="preserve">Automatika </v>
          </cell>
          <cell r="F10" t="str">
            <v>redovni</v>
          </cell>
        </row>
        <row r="11">
          <cell r="B11" t="str">
            <v>0165056380</v>
          </cell>
          <cell r="C11" t="str">
            <v>Dino</v>
          </cell>
          <cell r="D11" t="str">
            <v>Orešković</v>
          </cell>
          <cell r="E11" t="str">
            <v xml:space="preserve"> Automatika </v>
          </cell>
          <cell r="F11" t="str">
            <v>izvanredni</v>
          </cell>
        </row>
        <row r="12">
          <cell r="B12" t="str">
            <v>0165062540</v>
          </cell>
          <cell r="C12" t="str">
            <v>Josip</v>
          </cell>
          <cell r="D12" t="str">
            <v>Spišić</v>
          </cell>
          <cell r="E12" t="str">
            <v xml:space="preserve">Automatika </v>
          </cell>
          <cell r="F12" t="str">
            <v>redovni</v>
          </cell>
        </row>
        <row r="13">
          <cell r="B13" t="str">
            <v>0195028096</v>
          </cell>
          <cell r="C13" t="str">
            <v>Tomislav</v>
          </cell>
          <cell r="D13" t="str">
            <v>Škof</v>
          </cell>
          <cell r="E13" t="str">
            <v xml:space="preserve">Automatika </v>
          </cell>
          <cell r="F13" t="str">
            <v>redovni</v>
          </cell>
        </row>
        <row r="14">
          <cell r="B14" t="str">
            <v>0165062598</v>
          </cell>
          <cell r="C14" t="str">
            <v>Ivka</v>
          </cell>
          <cell r="D14" t="str">
            <v>Tadić</v>
          </cell>
          <cell r="E14" t="str">
            <v xml:space="preserve">Automatika </v>
          </cell>
          <cell r="F14" t="str">
            <v>redovni</v>
          </cell>
        </row>
        <row r="15">
          <cell r="B15" t="str">
            <v>0165059286</v>
          </cell>
          <cell r="C15" t="str">
            <v>Marin</v>
          </cell>
          <cell r="D15" t="str">
            <v>Čereg</v>
          </cell>
          <cell r="E15" t="str">
            <v xml:space="preserve">Automatika </v>
          </cell>
          <cell r="F15" t="str">
            <v>redovni</v>
          </cell>
        </row>
        <row r="16">
          <cell r="B16" t="str">
            <v>0111063843</v>
          </cell>
          <cell r="C16" t="str">
            <v>Ivan</v>
          </cell>
          <cell r="D16" t="str">
            <v>Kordić</v>
          </cell>
          <cell r="E16" t="str">
            <v xml:space="preserve">Automatika </v>
          </cell>
          <cell r="F16" t="str">
            <v>izvanredni</v>
          </cell>
        </row>
        <row r="17">
          <cell r="B17" t="str">
            <v>0165060593</v>
          </cell>
          <cell r="C17" t="str">
            <v>Antonia</v>
          </cell>
          <cell r="D17" t="str">
            <v>Ležaić</v>
          </cell>
          <cell r="E17" t="str">
            <v xml:space="preserve">Automatika </v>
          </cell>
          <cell r="F17" t="str">
            <v>izvanredni</v>
          </cell>
        </row>
        <row r="18">
          <cell r="B18" t="str">
            <v>0165055794</v>
          </cell>
          <cell r="C18" t="str">
            <v>Mihael</v>
          </cell>
          <cell r="D18" t="str">
            <v>Markač</v>
          </cell>
          <cell r="E18" t="str">
            <v xml:space="preserve">Automatika </v>
          </cell>
          <cell r="F18" t="str">
            <v>izvanredni</v>
          </cell>
        </row>
        <row r="19">
          <cell r="B19" t="str">
            <v>0165060567</v>
          </cell>
          <cell r="C19" t="str">
            <v>Antun</v>
          </cell>
          <cell r="D19" t="str">
            <v>Strišković</v>
          </cell>
          <cell r="E19" t="str">
            <v xml:space="preserve">Automatika </v>
          </cell>
          <cell r="F19" t="str">
            <v>redovni</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83"/>
  <sheetViews>
    <sheetView tabSelected="1" view="pageBreakPreview" topLeftCell="A9" zoomScale="110" zoomScaleNormal="70" zoomScaleSheetLayoutView="110" workbookViewId="0">
      <selection activeCell="C26" sqref="C26"/>
    </sheetView>
  </sheetViews>
  <sheetFormatPr defaultRowHeight="15"/>
  <cols>
    <col min="1" max="1" width="9.140625" style="1"/>
    <col min="2" max="2" width="12" style="1" bestFit="1" customWidth="1"/>
    <col min="3" max="3" width="12.28515625" style="1" bestFit="1" customWidth="1"/>
    <col min="4" max="4" width="12.7109375" style="1" customWidth="1"/>
    <col min="5" max="5" width="0.140625" style="1" hidden="1" customWidth="1"/>
    <col min="6" max="6" width="8.42578125" style="1" hidden="1" customWidth="1"/>
    <col min="7" max="7" width="8.140625" style="1" hidden="1" customWidth="1"/>
    <col min="8" max="8" width="8.5703125" style="1" hidden="1" customWidth="1"/>
    <col min="9" max="9" width="8.85546875" style="1" hidden="1" customWidth="1"/>
    <col min="10" max="10" width="10.28515625" style="1" hidden="1" customWidth="1"/>
    <col min="11" max="12" width="10.28515625" style="1" customWidth="1"/>
    <col min="13" max="13" width="7.5703125" style="1" customWidth="1"/>
    <col min="14" max="14" width="8" style="1" customWidth="1"/>
    <col min="15" max="15" width="7.7109375" style="1" customWidth="1"/>
    <col min="16" max="16" width="9" style="1" customWidth="1"/>
    <col min="17" max="18" width="9.140625" style="1" hidden="1" customWidth="1"/>
    <col min="19" max="19" width="7.7109375" style="48" customWidth="1"/>
    <col min="20" max="20" width="10.5703125" style="1" customWidth="1"/>
    <col min="21" max="16384" width="9.140625" style="1"/>
  </cols>
  <sheetData>
    <row r="1" spans="1:20" ht="2.25" customHeight="1" thickBot="1">
      <c r="A1" s="62" t="s">
        <v>0</v>
      </c>
      <c r="B1" s="62"/>
      <c r="C1" s="62"/>
      <c r="D1" s="62"/>
      <c r="E1" s="62"/>
      <c r="F1" s="62"/>
      <c r="G1" s="62"/>
      <c r="H1" s="62"/>
      <c r="I1" s="62"/>
      <c r="J1" s="62"/>
      <c r="K1" s="62"/>
      <c r="L1" s="62"/>
      <c r="M1" s="62"/>
      <c r="N1" s="62"/>
      <c r="O1" s="62"/>
      <c r="P1" s="62"/>
      <c r="Q1" s="62"/>
      <c r="R1" s="62"/>
      <c r="S1" s="62"/>
      <c r="T1" s="62"/>
    </row>
    <row r="2" spans="1:20" ht="32.25" customHeight="1" thickBot="1">
      <c r="A2" s="63" t="s">
        <v>28</v>
      </c>
      <c r="B2" s="64"/>
      <c r="C2" s="64"/>
      <c r="D2" s="64"/>
      <c r="E2" s="64"/>
      <c r="F2" s="64"/>
      <c r="G2" s="64"/>
      <c r="H2" s="64"/>
      <c r="I2" s="64"/>
      <c r="J2" s="64"/>
      <c r="K2" s="64"/>
      <c r="L2" s="64"/>
      <c r="M2" s="64"/>
      <c r="N2" s="64"/>
      <c r="O2" s="64"/>
      <c r="P2" s="64"/>
      <c r="Q2" s="64"/>
      <c r="R2" s="64"/>
      <c r="S2" s="64"/>
      <c r="T2" s="65"/>
    </row>
    <row r="3" spans="1:20" ht="21.75" customHeight="1" thickBot="1">
      <c r="A3" s="66" t="s">
        <v>1</v>
      </c>
      <c r="B3" s="67"/>
      <c r="C3" s="67"/>
      <c r="D3" s="67"/>
      <c r="E3" s="67"/>
      <c r="F3" s="67"/>
      <c r="G3" s="67"/>
      <c r="H3" s="67"/>
      <c r="I3" s="67"/>
      <c r="J3" s="67"/>
      <c r="K3" s="67"/>
      <c r="L3" s="68"/>
      <c r="M3" s="75" t="s">
        <v>2</v>
      </c>
      <c r="N3" s="75"/>
      <c r="O3" s="75"/>
      <c r="P3" s="75"/>
      <c r="Q3" s="75"/>
      <c r="R3" s="75"/>
      <c r="S3" s="75"/>
      <c r="T3" s="2">
        <v>11</v>
      </c>
    </row>
    <row r="4" spans="1:20" ht="21" customHeight="1" thickBot="1">
      <c r="A4" s="69"/>
      <c r="B4" s="70"/>
      <c r="C4" s="70"/>
      <c r="D4" s="70"/>
      <c r="E4" s="70"/>
      <c r="F4" s="70"/>
      <c r="G4" s="70"/>
      <c r="H4" s="70"/>
      <c r="I4" s="70"/>
      <c r="J4" s="70"/>
      <c r="K4" s="70"/>
      <c r="L4" s="71"/>
      <c r="M4" s="76" t="s">
        <v>3</v>
      </c>
      <c r="N4" s="76"/>
      <c r="O4" s="76"/>
      <c r="P4" s="76"/>
      <c r="Q4" s="76"/>
      <c r="R4" s="76"/>
      <c r="S4" s="76"/>
      <c r="T4" s="3"/>
    </row>
    <row r="5" spans="1:20" ht="21" customHeight="1" thickBot="1">
      <c r="A5" s="69"/>
      <c r="B5" s="70"/>
      <c r="C5" s="70"/>
      <c r="D5" s="70"/>
      <c r="E5" s="70"/>
      <c r="F5" s="70"/>
      <c r="G5" s="70"/>
      <c r="H5" s="70"/>
      <c r="I5" s="70"/>
      <c r="J5" s="70"/>
      <c r="K5" s="70"/>
      <c r="L5" s="71"/>
      <c r="M5" s="76" t="s">
        <v>4</v>
      </c>
      <c r="N5" s="76"/>
      <c r="O5" s="76"/>
      <c r="P5" s="76"/>
      <c r="Q5" s="76"/>
      <c r="R5" s="76"/>
      <c r="S5" s="76"/>
      <c r="T5" s="3"/>
    </row>
    <row r="6" spans="1:20" ht="21" customHeight="1" thickBot="1">
      <c r="A6" s="69"/>
      <c r="B6" s="70"/>
      <c r="C6" s="70"/>
      <c r="D6" s="70"/>
      <c r="E6" s="70"/>
      <c r="F6" s="70"/>
      <c r="G6" s="70"/>
      <c r="H6" s="70"/>
      <c r="I6" s="70"/>
      <c r="J6" s="70"/>
      <c r="K6" s="70"/>
      <c r="L6" s="71"/>
      <c r="M6" s="76" t="s">
        <v>5</v>
      </c>
      <c r="N6" s="76"/>
      <c r="O6" s="76"/>
      <c r="P6" s="76"/>
      <c r="Q6" s="76"/>
      <c r="R6" s="76"/>
      <c r="S6" s="76"/>
      <c r="T6" s="3"/>
    </row>
    <row r="7" spans="1:20" ht="21" customHeight="1" thickBot="1">
      <c r="A7" s="72"/>
      <c r="B7" s="73"/>
      <c r="C7" s="73"/>
      <c r="D7" s="73"/>
      <c r="E7" s="73"/>
      <c r="F7" s="73"/>
      <c r="G7" s="73"/>
      <c r="H7" s="73"/>
      <c r="I7" s="73"/>
      <c r="J7" s="73"/>
      <c r="K7" s="73"/>
      <c r="L7" s="74"/>
      <c r="M7" s="76" t="s">
        <v>6</v>
      </c>
      <c r="N7" s="76"/>
      <c r="O7" s="76"/>
      <c r="P7" s="76"/>
      <c r="Q7" s="76"/>
      <c r="R7" s="76"/>
      <c r="S7" s="76"/>
      <c r="T7" s="3"/>
    </row>
    <row r="8" spans="1:20" ht="32.25" customHeight="1" thickBot="1">
      <c r="A8" s="49" t="s">
        <v>7</v>
      </c>
      <c r="B8" s="50"/>
      <c r="C8" s="51" t="s">
        <v>25</v>
      </c>
      <c r="D8" s="52"/>
      <c r="E8" s="52"/>
      <c r="F8" s="52"/>
      <c r="G8" s="52"/>
      <c r="H8" s="52"/>
      <c r="I8" s="52"/>
      <c r="J8" s="52"/>
      <c r="K8" s="52"/>
      <c r="L8" s="53"/>
      <c r="M8" s="4">
        <v>15</v>
      </c>
      <c r="N8" s="4">
        <v>100</v>
      </c>
      <c r="O8" s="4">
        <v>15</v>
      </c>
      <c r="P8" s="4">
        <v>100</v>
      </c>
      <c r="Q8" s="4">
        <f>MAX(Q11:Q172)</f>
        <v>0</v>
      </c>
      <c r="R8" s="4" t="e">
        <f>MAX(R11:R172)</f>
        <v>#DIV/0!</v>
      </c>
      <c r="S8" s="5" t="s">
        <v>8</v>
      </c>
      <c r="T8" s="6" t="s">
        <v>9</v>
      </c>
    </row>
    <row r="9" spans="1:20" ht="30" customHeight="1" thickBot="1">
      <c r="A9" s="7" t="s">
        <v>10</v>
      </c>
      <c r="B9" s="7" t="s">
        <v>11</v>
      </c>
      <c r="C9" s="7" t="s">
        <v>12</v>
      </c>
      <c r="D9" s="7" t="s">
        <v>13</v>
      </c>
      <c r="E9" s="8" t="s">
        <v>14</v>
      </c>
      <c r="F9" s="4" t="s">
        <v>15</v>
      </c>
      <c r="G9" s="8" t="s">
        <v>16</v>
      </c>
      <c r="H9" s="4" t="s">
        <v>15</v>
      </c>
      <c r="I9" s="9" t="s">
        <v>17</v>
      </c>
      <c r="J9" s="6" t="s">
        <v>18</v>
      </c>
      <c r="K9" s="10" t="s">
        <v>19</v>
      </c>
      <c r="L9" s="10" t="s">
        <v>20</v>
      </c>
      <c r="M9" s="11" t="s">
        <v>21</v>
      </c>
      <c r="N9" s="12" t="s">
        <v>15</v>
      </c>
      <c r="O9" s="11" t="s">
        <v>22</v>
      </c>
      <c r="P9" s="12" t="s">
        <v>15</v>
      </c>
      <c r="Q9" s="11"/>
      <c r="R9" s="12" t="s">
        <v>15</v>
      </c>
      <c r="S9" s="13" t="s">
        <v>23</v>
      </c>
      <c r="T9" s="14" t="s">
        <v>24</v>
      </c>
    </row>
    <row r="10" spans="1:20" ht="23.25" customHeight="1" thickBot="1">
      <c r="A10" s="54" t="s">
        <v>27</v>
      </c>
      <c r="B10" s="55"/>
      <c r="C10" s="55"/>
      <c r="D10" s="55"/>
      <c r="E10" s="55"/>
      <c r="F10" s="55"/>
      <c r="G10" s="55"/>
      <c r="H10" s="55"/>
      <c r="I10" s="55"/>
      <c r="J10" s="55"/>
      <c r="K10" s="55"/>
      <c r="L10" s="55"/>
      <c r="M10" s="55"/>
      <c r="N10" s="55"/>
      <c r="O10" s="55"/>
      <c r="P10" s="55"/>
      <c r="Q10" s="55"/>
      <c r="R10" s="55"/>
      <c r="S10" s="55"/>
      <c r="T10" s="56"/>
    </row>
    <row r="11" spans="1:20" ht="15.75" thickBot="1">
      <c r="A11" s="15">
        <v>1</v>
      </c>
      <c r="B11" s="16" t="str">
        <f>[1]PrisutanPRED!B9</f>
        <v>0165062470</v>
      </c>
      <c r="C11" s="17" t="str">
        <f>[1]PrisutanPRED!C9</f>
        <v>Vedran</v>
      </c>
      <c r="D11" s="17" t="str">
        <f>[1]PrisutanPRED!D9</f>
        <v>Kukrika</v>
      </c>
      <c r="E11" s="18"/>
      <c r="F11" s="19" t="e">
        <f>E11*100/E$8</f>
        <v>#DIV/0!</v>
      </c>
      <c r="G11" s="18"/>
      <c r="H11" s="19" t="e">
        <f>G11*100/G$8</f>
        <v>#DIV/0!</v>
      </c>
      <c r="I11" s="18"/>
      <c r="J11" s="20">
        <f t="shared" ref="J11:J21" si="0">IF(AND(E11+G11+I11&gt;=20,E11&gt;=20),IF((E11+G11+I11)&gt;200,40,(E11+G11+I11)*40/200),0)</f>
        <v>0</v>
      </c>
      <c r="K11" s="21" t="str">
        <f>[1]PrisutanPRED!E9</f>
        <v xml:space="preserve">Automatika </v>
      </c>
      <c r="L11" s="21" t="str">
        <f>[1]PrisutanPRED!F9</f>
        <v>redovni</v>
      </c>
      <c r="M11" s="22">
        <v>15</v>
      </c>
      <c r="N11" s="19">
        <f>M11*100/M$8</f>
        <v>100</v>
      </c>
      <c r="O11" s="22"/>
      <c r="P11" s="19">
        <f>O11*100/O$8</f>
        <v>0</v>
      </c>
      <c r="Q11" s="18"/>
      <c r="R11" s="19" t="e">
        <f>Q11*100/Q$8</f>
        <v>#DIV/0!</v>
      </c>
      <c r="S11" s="22"/>
      <c r="T11" s="20">
        <f>IF(AND(M11+O11+S11&gt;=25,M11&gt;=5),IF(M11+O11+S11&gt;50,28,(M11+O11+S11)*28/50),0)</f>
        <v>0</v>
      </c>
    </row>
    <row r="12" spans="1:20" ht="15.75" thickBot="1">
      <c r="A12" s="15">
        <v>2</v>
      </c>
      <c r="B12" s="16" t="str">
        <f>[1]PrisutanPRED!B10</f>
        <v>0165062486</v>
      </c>
      <c r="C12" s="17" t="str">
        <f>[1]PrisutanPRED!C10</f>
        <v>Franjo</v>
      </c>
      <c r="D12" s="17" t="str">
        <f>[1]PrisutanPRED!D10</f>
        <v>Majdenić</v>
      </c>
      <c r="E12" s="18"/>
      <c r="F12" s="19" t="e">
        <f t="shared" ref="F12:F21" si="1">E12*100/E$8</f>
        <v>#DIV/0!</v>
      </c>
      <c r="G12" s="18"/>
      <c r="H12" s="19" t="e">
        <f t="shared" ref="H12:H21" si="2">G12*100/G$8</f>
        <v>#DIV/0!</v>
      </c>
      <c r="I12" s="18"/>
      <c r="J12" s="20">
        <f t="shared" si="0"/>
        <v>0</v>
      </c>
      <c r="K12" s="21" t="str">
        <f>[1]PrisutanPRED!E10</f>
        <v xml:space="preserve">Automatika </v>
      </c>
      <c r="L12" s="21" t="str">
        <f>[1]PrisutanPRED!F10</f>
        <v>redovni</v>
      </c>
      <c r="M12" s="22">
        <v>5</v>
      </c>
      <c r="N12" s="19">
        <f t="shared" ref="N12:N21" si="3">M12*100/M$8</f>
        <v>33.333333333333336</v>
      </c>
      <c r="O12" s="22"/>
      <c r="P12" s="19">
        <f t="shared" ref="P12:P21" si="4">O12*100/O$8</f>
        <v>0</v>
      </c>
      <c r="Q12" s="18"/>
      <c r="R12" s="19" t="e">
        <f t="shared" ref="R12:R21" si="5">Q12*100/Q$8</f>
        <v>#DIV/0!</v>
      </c>
      <c r="S12" s="22"/>
      <c r="T12" s="20">
        <f t="shared" ref="T12:T21" si="6">IF(AND(M12+O12+S12&gt;=25,M12&gt;=5),IF(M12+O12+S12&gt;50,28,(M12+O12+S12)*28/50),0)</f>
        <v>0</v>
      </c>
    </row>
    <row r="13" spans="1:20" ht="15.75" thickBot="1">
      <c r="A13" s="15">
        <v>3</v>
      </c>
      <c r="B13" s="16" t="str">
        <f>[1]PrisutanPRED!B11</f>
        <v>0165056380</v>
      </c>
      <c r="C13" s="17" t="str">
        <f>[1]PrisutanPRED!C11</f>
        <v>Dino</v>
      </c>
      <c r="D13" s="17" t="str">
        <f>[1]PrisutanPRED!D11</f>
        <v>Orešković</v>
      </c>
      <c r="E13" s="18"/>
      <c r="F13" s="19" t="e">
        <f t="shared" si="1"/>
        <v>#DIV/0!</v>
      </c>
      <c r="G13" s="18"/>
      <c r="H13" s="19" t="e">
        <f t="shared" si="2"/>
        <v>#DIV/0!</v>
      </c>
      <c r="I13" s="18"/>
      <c r="J13" s="20">
        <f t="shared" si="0"/>
        <v>0</v>
      </c>
      <c r="K13" s="21" t="str">
        <f>[1]PrisutanPRED!E11</f>
        <v xml:space="preserve"> Automatika </v>
      </c>
      <c r="L13" s="21" t="str">
        <f>[1]PrisutanPRED!F11</f>
        <v>izvanredni</v>
      </c>
      <c r="M13" s="22" t="s">
        <v>30</v>
      </c>
      <c r="N13" s="19" t="e">
        <f t="shared" si="3"/>
        <v>#VALUE!</v>
      </c>
      <c r="O13" s="22"/>
      <c r="P13" s="19">
        <f t="shared" si="4"/>
        <v>0</v>
      </c>
      <c r="Q13" s="18"/>
      <c r="R13" s="19" t="e">
        <f t="shared" si="5"/>
        <v>#DIV/0!</v>
      </c>
      <c r="S13" s="22"/>
      <c r="T13" s="20" t="e">
        <f t="shared" si="6"/>
        <v>#VALUE!</v>
      </c>
    </row>
    <row r="14" spans="1:20" ht="15.75" thickBot="1">
      <c r="A14" s="15">
        <v>4</v>
      </c>
      <c r="B14" s="16" t="str">
        <f>[1]PrisutanPRED!B12</f>
        <v>0165062540</v>
      </c>
      <c r="C14" s="17" t="str">
        <f>[1]PrisutanPRED!C12</f>
        <v>Josip</v>
      </c>
      <c r="D14" s="17" t="str">
        <f>[1]PrisutanPRED!D12</f>
        <v>Spišić</v>
      </c>
      <c r="E14" s="18"/>
      <c r="F14" s="19" t="e">
        <f t="shared" si="1"/>
        <v>#DIV/0!</v>
      </c>
      <c r="G14" s="18"/>
      <c r="H14" s="19" t="e">
        <f t="shared" si="2"/>
        <v>#DIV/0!</v>
      </c>
      <c r="I14" s="18"/>
      <c r="J14" s="20">
        <f t="shared" si="0"/>
        <v>0</v>
      </c>
      <c r="K14" s="21" t="str">
        <f>[1]PrisutanPRED!E12</f>
        <v xml:space="preserve">Automatika </v>
      </c>
      <c r="L14" s="21" t="str">
        <f>[1]PrisutanPRED!F12</f>
        <v>redovni</v>
      </c>
      <c r="M14" s="22">
        <v>15</v>
      </c>
      <c r="N14" s="19">
        <f t="shared" si="3"/>
        <v>100</v>
      </c>
      <c r="O14" s="22"/>
      <c r="P14" s="19">
        <f t="shared" si="4"/>
        <v>0</v>
      </c>
      <c r="Q14" s="18"/>
      <c r="R14" s="19" t="e">
        <f t="shared" si="5"/>
        <v>#DIV/0!</v>
      </c>
      <c r="S14" s="22"/>
      <c r="T14" s="20">
        <f t="shared" si="6"/>
        <v>0</v>
      </c>
    </row>
    <row r="15" spans="1:20" ht="15.75" thickBot="1">
      <c r="A15" s="15">
        <v>5</v>
      </c>
      <c r="B15" s="16" t="str">
        <f>[1]PrisutanPRED!B13</f>
        <v>0195028096</v>
      </c>
      <c r="C15" s="17" t="str">
        <f>[1]PrisutanPRED!C13</f>
        <v>Tomislav</v>
      </c>
      <c r="D15" s="17" t="str">
        <f>[1]PrisutanPRED!D13</f>
        <v>Škof</v>
      </c>
      <c r="E15" s="18"/>
      <c r="F15" s="19" t="e">
        <f t="shared" si="1"/>
        <v>#DIV/0!</v>
      </c>
      <c r="G15" s="18"/>
      <c r="H15" s="19" t="e">
        <f t="shared" si="2"/>
        <v>#DIV/0!</v>
      </c>
      <c r="I15" s="18"/>
      <c r="J15" s="20">
        <f t="shared" si="0"/>
        <v>0</v>
      </c>
      <c r="K15" s="21" t="str">
        <f>[1]PrisutanPRED!E13</f>
        <v xml:space="preserve">Automatika </v>
      </c>
      <c r="L15" s="21" t="str">
        <f>[1]PrisutanPRED!F13</f>
        <v>redovni</v>
      </c>
      <c r="M15" s="22" t="s">
        <v>30</v>
      </c>
      <c r="N15" s="19" t="e">
        <f t="shared" si="3"/>
        <v>#VALUE!</v>
      </c>
      <c r="O15" s="22"/>
      <c r="P15" s="19">
        <f t="shared" si="4"/>
        <v>0</v>
      </c>
      <c r="Q15" s="18"/>
      <c r="R15" s="19" t="e">
        <f t="shared" si="5"/>
        <v>#DIV/0!</v>
      </c>
      <c r="S15" s="22"/>
      <c r="T15" s="20" t="e">
        <f t="shared" si="6"/>
        <v>#VALUE!</v>
      </c>
    </row>
    <row r="16" spans="1:20" ht="15.75" thickBot="1">
      <c r="A16" s="15">
        <v>6</v>
      </c>
      <c r="B16" s="16" t="str">
        <f>[1]PrisutanPRED!B14</f>
        <v>0165062598</v>
      </c>
      <c r="C16" s="17" t="str">
        <f>[1]PrisutanPRED!C14</f>
        <v>Ivka</v>
      </c>
      <c r="D16" s="17" t="str">
        <f>[1]PrisutanPRED!D14</f>
        <v>Tadić</v>
      </c>
      <c r="E16" s="18"/>
      <c r="F16" s="19" t="e">
        <f t="shared" si="1"/>
        <v>#DIV/0!</v>
      </c>
      <c r="G16" s="18"/>
      <c r="H16" s="19" t="e">
        <f t="shared" si="2"/>
        <v>#DIV/0!</v>
      </c>
      <c r="I16" s="18"/>
      <c r="J16" s="20">
        <f t="shared" si="0"/>
        <v>0</v>
      </c>
      <c r="K16" s="21" t="str">
        <f>[1]PrisutanPRED!E14</f>
        <v xml:space="preserve">Automatika </v>
      </c>
      <c r="L16" s="21" t="str">
        <f>[1]PrisutanPRED!F14</f>
        <v>redovni</v>
      </c>
      <c r="M16" s="22">
        <v>5</v>
      </c>
      <c r="N16" s="19">
        <f t="shared" si="3"/>
        <v>33.333333333333336</v>
      </c>
      <c r="O16" s="22"/>
      <c r="P16" s="19">
        <f t="shared" si="4"/>
        <v>0</v>
      </c>
      <c r="Q16" s="18"/>
      <c r="R16" s="19" t="e">
        <f t="shared" si="5"/>
        <v>#DIV/0!</v>
      </c>
      <c r="S16" s="22"/>
      <c r="T16" s="20">
        <f t="shared" si="6"/>
        <v>0</v>
      </c>
    </row>
    <row r="17" spans="1:20" ht="15.75" thickBot="1">
      <c r="A17" s="15">
        <v>7</v>
      </c>
      <c r="B17" s="16" t="str">
        <f>[1]PrisutanPRED!B15</f>
        <v>0165059286</v>
      </c>
      <c r="C17" s="17" t="str">
        <f>[1]PrisutanPRED!C15</f>
        <v>Marin</v>
      </c>
      <c r="D17" s="17" t="str">
        <f>[1]PrisutanPRED!D15</f>
        <v>Čereg</v>
      </c>
      <c r="E17" s="18"/>
      <c r="F17" s="19" t="e">
        <f t="shared" si="1"/>
        <v>#DIV/0!</v>
      </c>
      <c r="G17" s="18"/>
      <c r="H17" s="19" t="e">
        <f t="shared" si="2"/>
        <v>#DIV/0!</v>
      </c>
      <c r="I17" s="18"/>
      <c r="J17" s="20">
        <f t="shared" si="0"/>
        <v>0</v>
      </c>
      <c r="K17" s="21" t="str">
        <f>[1]PrisutanPRED!E15</f>
        <v xml:space="preserve">Automatika </v>
      </c>
      <c r="L17" s="21" t="str">
        <f>[1]PrisutanPRED!F15</f>
        <v>redovni</v>
      </c>
      <c r="M17" s="22">
        <v>8.5</v>
      </c>
      <c r="N17" s="19">
        <f t="shared" si="3"/>
        <v>56.666666666666664</v>
      </c>
      <c r="O17" s="23"/>
      <c r="P17" s="19">
        <f t="shared" si="4"/>
        <v>0</v>
      </c>
      <c r="Q17" s="18"/>
      <c r="R17" s="19" t="e">
        <f t="shared" si="5"/>
        <v>#DIV/0!</v>
      </c>
      <c r="S17" s="22"/>
      <c r="T17" s="20">
        <f t="shared" si="6"/>
        <v>0</v>
      </c>
    </row>
    <row r="18" spans="1:20" ht="15.75" thickBot="1">
      <c r="A18" s="15">
        <v>8</v>
      </c>
      <c r="B18" s="16" t="str">
        <f>[1]PrisutanPRED!B16</f>
        <v>0111063843</v>
      </c>
      <c r="C18" s="17" t="str">
        <f>[1]PrisutanPRED!C16</f>
        <v>Ivan</v>
      </c>
      <c r="D18" s="17" t="str">
        <f>[1]PrisutanPRED!D16</f>
        <v>Kordić</v>
      </c>
      <c r="E18" s="18"/>
      <c r="F18" s="19" t="e">
        <f t="shared" si="1"/>
        <v>#DIV/0!</v>
      </c>
      <c r="G18" s="18"/>
      <c r="H18" s="19" t="e">
        <f t="shared" si="2"/>
        <v>#DIV/0!</v>
      </c>
      <c r="I18" s="18"/>
      <c r="J18" s="20">
        <f t="shared" si="0"/>
        <v>0</v>
      </c>
      <c r="K18" s="21" t="str">
        <f>[1]PrisutanPRED!E16</f>
        <v xml:space="preserve">Automatika </v>
      </c>
      <c r="L18" s="21" t="str">
        <f>[1]PrisutanPRED!F16</f>
        <v>izvanredni</v>
      </c>
      <c r="M18" s="22" t="s">
        <v>30</v>
      </c>
      <c r="N18" s="19" t="e">
        <f t="shared" si="3"/>
        <v>#VALUE!</v>
      </c>
      <c r="O18" s="22"/>
      <c r="P18" s="19">
        <f t="shared" si="4"/>
        <v>0</v>
      </c>
      <c r="Q18" s="18"/>
      <c r="R18" s="19" t="e">
        <f t="shared" si="5"/>
        <v>#DIV/0!</v>
      </c>
      <c r="S18" s="22"/>
      <c r="T18" s="20" t="e">
        <f t="shared" si="6"/>
        <v>#VALUE!</v>
      </c>
    </row>
    <row r="19" spans="1:20" ht="15.75" thickBot="1">
      <c r="A19" s="15">
        <v>9</v>
      </c>
      <c r="B19" s="16" t="str">
        <f>[1]PrisutanPRED!B17</f>
        <v>0165060593</v>
      </c>
      <c r="C19" s="17" t="str">
        <f>[1]PrisutanPRED!C17</f>
        <v>Antonia</v>
      </c>
      <c r="D19" s="17" t="str">
        <f>[1]PrisutanPRED!D17</f>
        <v>Ležaić</v>
      </c>
      <c r="E19" s="18"/>
      <c r="F19" s="19" t="e">
        <f t="shared" si="1"/>
        <v>#DIV/0!</v>
      </c>
      <c r="G19" s="18"/>
      <c r="H19" s="19" t="e">
        <f t="shared" si="2"/>
        <v>#DIV/0!</v>
      </c>
      <c r="I19" s="18"/>
      <c r="J19" s="20">
        <f t="shared" si="0"/>
        <v>0</v>
      </c>
      <c r="K19" s="21" t="str">
        <f>[1]PrisutanPRED!E17</f>
        <v xml:space="preserve">Automatika </v>
      </c>
      <c r="L19" s="21" t="str">
        <f>[1]PrisutanPRED!F17</f>
        <v>izvanredni</v>
      </c>
      <c r="M19" s="22">
        <v>10</v>
      </c>
      <c r="N19" s="19">
        <f t="shared" si="3"/>
        <v>66.666666666666671</v>
      </c>
      <c r="O19" s="22"/>
      <c r="P19" s="19">
        <f t="shared" si="4"/>
        <v>0</v>
      </c>
      <c r="Q19" s="18"/>
      <c r="R19" s="19" t="e">
        <f t="shared" si="5"/>
        <v>#DIV/0!</v>
      </c>
      <c r="S19" s="22"/>
      <c r="T19" s="20">
        <f t="shared" si="6"/>
        <v>0</v>
      </c>
    </row>
    <row r="20" spans="1:20" ht="15.75" thickBot="1">
      <c r="A20" s="15">
        <v>10</v>
      </c>
      <c r="B20" s="16" t="str">
        <f>[1]PrisutanPRED!B18</f>
        <v>0165055794</v>
      </c>
      <c r="C20" s="17" t="str">
        <f>[1]PrisutanPRED!C18</f>
        <v>Mihael</v>
      </c>
      <c r="D20" s="17" t="str">
        <f>[1]PrisutanPRED!D18</f>
        <v>Markač</v>
      </c>
      <c r="E20" s="18"/>
      <c r="F20" s="19" t="e">
        <f t="shared" si="1"/>
        <v>#DIV/0!</v>
      </c>
      <c r="G20" s="18"/>
      <c r="H20" s="19" t="e">
        <f t="shared" si="2"/>
        <v>#DIV/0!</v>
      </c>
      <c r="I20" s="18"/>
      <c r="J20" s="20">
        <f t="shared" si="0"/>
        <v>0</v>
      </c>
      <c r="K20" s="21" t="str">
        <f>[1]PrisutanPRED!E18</f>
        <v xml:space="preserve">Automatika </v>
      </c>
      <c r="L20" s="21" t="str">
        <f>[1]PrisutanPRED!F18</f>
        <v>izvanredni</v>
      </c>
      <c r="M20" s="22">
        <v>10</v>
      </c>
      <c r="N20" s="19">
        <f t="shared" si="3"/>
        <v>66.666666666666671</v>
      </c>
      <c r="O20" s="22"/>
      <c r="P20" s="19">
        <f t="shared" si="4"/>
        <v>0</v>
      </c>
      <c r="Q20" s="18"/>
      <c r="R20" s="19" t="e">
        <f t="shared" si="5"/>
        <v>#DIV/0!</v>
      </c>
      <c r="S20" s="22"/>
      <c r="T20" s="20">
        <f t="shared" si="6"/>
        <v>0</v>
      </c>
    </row>
    <row r="21" spans="1:20" ht="15.75" thickBot="1">
      <c r="A21" s="15">
        <v>11</v>
      </c>
      <c r="B21" s="16" t="str">
        <f>[1]PrisutanPRED!B19</f>
        <v>0165060567</v>
      </c>
      <c r="C21" s="17" t="str">
        <f>[1]PrisutanPRED!C19</f>
        <v>Antun</v>
      </c>
      <c r="D21" s="17" t="str">
        <f>[1]PrisutanPRED!D19</f>
        <v>Strišković</v>
      </c>
      <c r="E21" s="18"/>
      <c r="F21" s="19" t="e">
        <f t="shared" si="1"/>
        <v>#DIV/0!</v>
      </c>
      <c r="G21" s="18"/>
      <c r="H21" s="19" t="e">
        <f t="shared" si="2"/>
        <v>#DIV/0!</v>
      </c>
      <c r="I21" s="18"/>
      <c r="J21" s="20">
        <f t="shared" si="0"/>
        <v>0</v>
      </c>
      <c r="K21" s="21" t="str">
        <f>[1]PrisutanPRED!E19</f>
        <v xml:space="preserve">Automatika </v>
      </c>
      <c r="L21" s="21" t="str">
        <f>[1]PrisutanPRED!F19</f>
        <v>redovni</v>
      </c>
      <c r="M21" s="22">
        <v>6.5</v>
      </c>
      <c r="N21" s="19">
        <f t="shared" si="3"/>
        <v>43.333333333333336</v>
      </c>
      <c r="O21" s="22"/>
      <c r="P21" s="19">
        <f t="shared" si="4"/>
        <v>0</v>
      </c>
      <c r="Q21" s="18"/>
      <c r="R21" s="19" t="e">
        <f t="shared" si="5"/>
        <v>#DIV/0!</v>
      </c>
      <c r="S21" s="22"/>
      <c r="T21" s="20">
        <f t="shared" si="6"/>
        <v>0</v>
      </c>
    </row>
    <row r="22" spans="1:20" ht="15.75" thickBot="1">
      <c r="A22" s="15"/>
      <c r="B22" s="16"/>
      <c r="C22" s="17"/>
      <c r="D22" s="17"/>
      <c r="E22" s="18"/>
      <c r="F22" s="19"/>
      <c r="G22" s="18"/>
      <c r="H22" s="19"/>
      <c r="I22" s="18"/>
      <c r="J22" s="20"/>
      <c r="K22" s="21"/>
      <c r="L22" s="21"/>
      <c r="M22" s="22"/>
      <c r="N22" s="19"/>
      <c r="O22" s="22"/>
      <c r="P22" s="19"/>
      <c r="Q22" s="18"/>
      <c r="R22" s="19"/>
      <c r="S22" s="22"/>
      <c r="T22" s="20"/>
    </row>
    <row r="23" spans="1:20" ht="15.75" thickBot="1">
      <c r="A23" s="15"/>
      <c r="B23" s="16"/>
      <c r="C23" s="17"/>
      <c r="D23" s="17"/>
      <c r="E23" s="18"/>
      <c r="F23" s="19"/>
      <c r="G23" s="18"/>
      <c r="H23" s="19"/>
      <c r="I23" s="18"/>
      <c r="J23" s="20"/>
      <c r="K23" s="21"/>
      <c r="L23" s="21"/>
      <c r="M23" s="22"/>
      <c r="N23" s="19"/>
      <c r="O23" s="22"/>
      <c r="P23" s="19"/>
      <c r="Q23" s="18"/>
      <c r="R23" s="19"/>
      <c r="S23" s="22"/>
      <c r="T23" s="20"/>
    </row>
    <row r="24" spans="1:20" ht="15.75" thickBot="1">
      <c r="A24" s="15" t="s">
        <v>31</v>
      </c>
      <c r="B24" s="16" t="s">
        <v>32</v>
      </c>
      <c r="C24" s="17"/>
      <c r="D24" s="17"/>
      <c r="E24" s="18"/>
      <c r="F24" s="19"/>
      <c r="G24" s="18"/>
      <c r="H24" s="19"/>
      <c r="I24" s="18"/>
      <c r="J24" s="20"/>
      <c r="K24" s="21"/>
      <c r="L24" s="21"/>
      <c r="M24" s="22"/>
      <c r="N24" s="19"/>
      <c r="O24" s="22"/>
      <c r="P24" s="19"/>
      <c r="Q24" s="18"/>
      <c r="R24" s="19"/>
      <c r="S24" s="22"/>
      <c r="T24" s="20"/>
    </row>
    <row r="25" spans="1:20" ht="15.75" thickBot="1">
      <c r="A25" s="15"/>
      <c r="B25" s="16"/>
      <c r="C25" s="17"/>
      <c r="D25" s="17"/>
      <c r="E25" s="18"/>
      <c r="F25" s="19"/>
      <c r="G25" s="18"/>
      <c r="H25" s="19"/>
      <c r="I25" s="18"/>
      <c r="J25" s="20"/>
      <c r="K25" s="21"/>
      <c r="L25" s="21"/>
      <c r="M25" s="22"/>
      <c r="N25" s="19"/>
      <c r="O25" s="22"/>
      <c r="P25" s="19"/>
      <c r="Q25" s="18"/>
      <c r="R25" s="19"/>
      <c r="S25" s="22"/>
      <c r="T25" s="20"/>
    </row>
    <row r="26" spans="1:20" ht="15.75" thickBot="1">
      <c r="A26" s="15"/>
      <c r="B26" s="16"/>
      <c r="C26" s="17"/>
      <c r="D26" s="17"/>
      <c r="E26" s="18"/>
      <c r="F26" s="19"/>
      <c r="G26" s="18"/>
      <c r="H26" s="19"/>
      <c r="I26" s="18"/>
      <c r="J26" s="20"/>
      <c r="K26" s="21"/>
      <c r="L26" s="21"/>
      <c r="M26" s="22"/>
      <c r="N26" s="19"/>
      <c r="O26" s="22"/>
      <c r="P26" s="19"/>
      <c r="Q26" s="18"/>
      <c r="R26" s="19"/>
      <c r="S26" s="22"/>
      <c r="T26" s="20"/>
    </row>
    <row r="27" spans="1:20" ht="15.75" thickBot="1">
      <c r="A27" s="15"/>
      <c r="B27" s="16"/>
      <c r="C27" s="17"/>
      <c r="D27" s="17"/>
      <c r="E27" s="18"/>
      <c r="F27" s="19"/>
      <c r="G27" s="18"/>
      <c r="H27" s="19"/>
      <c r="I27" s="18"/>
      <c r="J27" s="20"/>
      <c r="K27" s="21"/>
      <c r="L27" s="21"/>
      <c r="M27" s="22"/>
      <c r="N27" s="19"/>
      <c r="O27" s="22"/>
      <c r="P27" s="19"/>
      <c r="Q27" s="18"/>
      <c r="R27" s="19"/>
      <c r="S27" s="22"/>
      <c r="T27" s="20"/>
    </row>
    <row r="28" spans="1:20" ht="15.75" thickBot="1">
      <c r="A28" s="15"/>
      <c r="B28" s="16"/>
      <c r="C28" s="17"/>
      <c r="D28" s="17"/>
      <c r="E28" s="18"/>
      <c r="F28" s="19"/>
      <c r="G28" s="18"/>
      <c r="H28" s="19"/>
      <c r="I28" s="18"/>
      <c r="J28" s="20"/>
      <c r="K28" s="21"/>
      <c r="L28" s="21"/>
      <c r="M28" s="22"/>
      <c r="N28" s="19"/>
      <c r="O28" s="22"/>
      <c r="P28" s="19"/>
      <c r="Q28" s="18"/>
      <c r="R28" s="19"/>
      <c r="S28" s="22"/>
      <c r="T28" s="20"/>
    </row>
    <row r="29" spans="1:20" ht="15.75" thickBot="1">
      <c r="A29" s="15"/>
      <c r="B29" s="16"/>
      <c r="C29" s="17"/>
      <c r="D29" s="17"/>
      <c r="E29" s="18"/>
      <c r="F29" s="19"/>
      <c r="G29" s="18"/>
      <c r="H29" s="19"/>
      <c r="I29" s="18"/>
      <c r="J29" s="20"/>
      <c r="K29" s="21"/>
      <c r="L29" s="21"/>
      <c r="M29" s="22"/>
      <c r="N29" s="19"/>
      <c r="O29" s="22"/>
      <c r="P29" s="19"/>
      <c r="Q29" s="18"/>
      <c r="R29" s="19"/>
      <c r="S29" s="22"/>
      <c r="T29" s="20"/>
    </row>
    <row r="30" spans="1:20" ht="15.75" thickBot="1">
      <c r="A30" s="15"/>
      <c r="B30" s="16"/>
      <c r="C30" s="17"/>
      <c r="D30" s="17"/>
      <c r="E30" s="18"/>
      <c r="F30" s="19"/>
      <c r="G30" s="18"/>
      <c r="H30" s="19"/>
      <c r="I30" s="18"/>
      <c r="J30" s="20"/>
      <c r="K30" s="21"/>
      <c r="L30" s="21"/>
      <c r="M30" s="22"/>
      <c r="N30" s="19"/>
      <c r="O30" s="22"/>
      <c r="P30" s="19"/>
      <c r="Q30" s="18"/>
      <c r="R30" s="19"/>
      <c r="S30" s="22"/>
      <c r="T30" s="20"/>
    </row>
    <row r="31" spans="1:20">
      <c r="A31" s="24"/>
      <c r="B31" s="25"/>
      <c r="C31" s="26"/>
      <c r="D31" s="26"/>
      <c r="E31" s="27"/>
      <c r="F31" s="28"/>
      <c r="G31" s="27"/>
      <c r="H31" s="28"/>
      <c r="I31" s="27"/>
      <c r="J31" s="29"/>
      <c r="K31" s="29"/>
      <c r="L31" s="29"/>
      <c r="M31" s="30"/>
      <c r="N31" s="28"/>
      <c r="O31" s="30"/>
      <c r="P31" s="28"/>
      <c r="Q31" s="27"/>
      <c r="R31" s="28"/>
      <c r="S31" s="30"/>
      <c r="T31" s="29"/>
    </row>
    <row r="32" spans="1:20">
      <c r="A32" s="31"/>
      <c r="B32" s="32"/>
      <c r="C32" s="32"/>
      <c r="D32" s="32"/>
      <c r="E32" s="33"/>
      <c r="F32" s="34"/>
      <c r="G32" s="33"/>
      <c r="H32" s="34"/>
      <c r="I32" s="33"/>
      <c r="J32" s="34"/>
      <c r="K32" s="34"/>
      <c r="L32" s="34"/>
      <c r="M32" s="35"/>
      <c r="N32" s="34"/>
      <c r="O32" s="35"/>
      <c r="P32" s="34"/>
      <c r="Q32" s="33"/>
      <c r="R32" s="34"/>
      <c r="S32" s="35"/>
      <c r="T32" s="34"/>
    </row>
    <row r="33" spans="1:20">
      <c r="A33" s="57"/>
      <c r="B33" s="58"/>
      <c r="C33" s="58"/>
      <c r="D33" s="58"/>
      <c r="E33" s="58"/>
      <c r="F33" s="58"/>
      <c r="G33" s="58"/>
      <c r="H33" s="58"/>
      <c r="I33" s="58"/>
      <c r="J33" s="58"/>
      <c r="K33" s="58"/>
      <c r="L33" s="58"/>
      <c r="M33" s="58"/>
      <c r="N33" s="58"/>
      <c r="O33" s="58"/>
      <c r="P33" s="58"/>
      <c r="Q33" s="58"/>
      <c r="R33" s="58"/>
      <c r="S33" s="58"/>
      <c r="T33" s="59"/>
    </row>
    <row r="34" spans="1:20">
      <c r="A34" s="36"/>
      <c r="B34" s="37"/>
      <c r="C34" s="37"/>
      <c r="D34" s="37"/>
      <c r="E34" s="38"/>
      <c r="F34" s="39"/>
      <c r="G34" s="38"/>
      <c r="H34" s="39"/>
      <c r="I34" s="38"/>
      <c r="J34" s="39"/>
      <c r="K34" s="39"/>
      <c r="L34" s="39"/>
      <c r="M34" s="40"/>
      <c r="N34" s="39"/>
      <c r="O34" s="40" t="s">
        <v>26</v>
      </c>
      <c r="P34" s="39"/>
      <c r="Q34" s="38"/>
      <c r="R34" s="39"/>
      <c r="S34" s="40"/>
      <c r="T34" s="39"/>
    </row>
    <row r="35" spans="1:20">
      <c r="A35" s="60" t="s">
        <v>29</v>
      </c>
      <c r="B35" s="61"/>
      <c r="C35" s="37"/>
      <c r="D35" s="37"/>
      <c r="E35" s="38"/>
      <c r="F35" s="39"/>
      <c r="G35" s="38"/>
      <c r="H35" s="39"/>
      <c r="I35" s="38"/>
      <c r="J35" s="39"/>
      <c r="K35" s="39"/>
      <c r="L35" s="39"/>
      <c r="M35" s="40"/>
      <c r="N35" s="39"/>
      <c r="O35" s="40"/>
      <c r="P35" s="39"/>
      <c r="Q35" s="38"/>
      <c r="R35" s="39"/>
      <c r="S35" s="40"/>
      <c r="T35" s="39"/>
    </row>
    <row r="36" spans="1:20">
      <c r="A36" s="36"/>
      <c r="B36" s="37"/>
      <c r="C36" s="37"/>
      <c r="D36" s="37"/>
      <c r="E36" s="38"/>
      <c r="F36" s="39"/>
      <c r="G36" s="38"/>
      <c r="H36" s="39"/>
      <c r="I36" s="38"/>
      <c r="J36" s="39"/>
      <c r="K36" s="39"/>
      <c r="L36" s="39"/>
      <c r="M36" s="40"/>
      <c r="N36" s="39"/>
      <c r="O36" s="40"/>
      <c r="P36" s="39"/>
      <c r="Q36" s="38"/>
      <c r="R36" s="39"/>
      <c r="S36" s="40"/>
      <c r="T36" s="39"/>
    </row>
    <row r="37" spans="1:20">
      <c r="A37" s="41"/>
      <c r="B37" s="42"/>
      <c r="C37" s="42"/>
      <c r="D37" s="42"/>
      <c r="E37" s="43"/>
      <c r="F37" s="44"/>
      <c r="G37" s="43"/>
      <c r="H37" s="44"/>
      <c r="I37" s="41"/>
      <c r="J37" s="45"/>
      <c r="K37" s="45"/>
      <c r="L37" s="45"/>
      <c r="M37" s="46"/>
      <c r="N37" s="44"/>
      <c r="O37" s="46"/>
      <c r="P37" s="44"/>
      <c r="Q37" s="43"/>
      <c r="R37" s="44"/>
      <c r="S37" s="47"/>
      <c r="T37" s="45"/>
    </row>
    <row r="38" spans="1:20">
      <c r="A38" s="41"/>
      <c r="B38" s="42"/>
      <c r="C38" s="42"/>
      <c r="D38" s="42"/>
      <c r="E38" s="43"/>
      <c r="F38" s="44"/>
      <c r="G38" s="43"/>
      <c r="H38" s="44"/>
      <c r="I38" s="41"/>
      <c r="J38" s="45"/>
      <c r="K38" s="45"/>
      <c r="L38" s="45"/>
      <c r="M38" s="46"/>
      <c r="N38" s="44"/>
      <c r="O38" s="46"/>
      <c r="P38" s="44"/>
      <c r="Q38" s="43"/>
      <c r="R38" s="44"/>
      <c r="S38" s="47"/>
      <c r="T38" s="45"/>
    </row>
    <row r="39" spans="1:20">
      <c r="A39" s="41"/>
      <c r="B39" s="42"/>
      <c r="C39" s="42"/>
      <c r="D39" s="42"/>
      <c r="E39" s="43"/>
      <c r="F39" s="44"/>
      <c r="G39" s="43"/>
      <c r="H39" s="44"/>
      <c r="I39" s="41"/>
      <c r="J39" s="45"/>
      <c r="K39" s="45"/>
      <c r="L39" s="45"/>
      <c r="M39" s="43"/>
      <c r="N39" s="44"/>
      <c r="O39" s="43"/>
      <c r="P39" s="44"/>
      <c r="Q39" s="43"/>
      <c r="R39" s="44"/>
      <c r="S39" s="47"/>
      <c r="T39" s="45"/>
    </row>
    <row r="40" spans="1:20">
      <c r="A40" s="41"/>
      <c r="B40" s="42"/>
      <c r="C40" s="42"/>
      <c r="D40" s="42"/>
      <c r="E40" s="43"/>
      <c r="F40" s="44"/>
      <c r="G40" s="43"/>
      <c r="H40" s="44"/>
      <c r="I40" s="41"/>
      <c r="J40" s="45"/>
      <c r="K40" s="45"/>
      <c r="L40" s="45"/>
      <c r="M40" s="43"/>
      <c r="N40" s="44"/>
      <c r="O40" s="43"/>
      <c r="P40" s="44"/>
      <c r="Q40" s="43"/>
      <c r="R40" s="44"/>
      <c r="S40" s="47"/>
      <c r="T40" s="45"/>
    </row>
    <row r="41" spans="1:20">
      <c r="A41" s="41"/>
      <c r="B41" s="42"/>
      <c r="C41" s="42"/>
      <c r="D41" s="42"/>
      <c r="E41" s="43"/>
      <c r="F41" s="44"/>
      <c r="G41" s="43"/>
      <c r="H41" s="44"/>
      <c r="I41" s="41"/>
      <c r="J41" s="45"/>
      <c r="K41" s="45"/>
      <c r="L41" s="45"/>
      <c r="M41" s="43"/>
      <c r="N41" s="44"/>
      <c r="O41" s="43"/>
      <c r="P41" s="44"/>
      <c r="Q41" s="43"/>
      <c r="R41" s="44"/>
      <c r="S41" s="47"/>
      <c r="T41" s="45"/>
    </row>
    <row r="42" spans="1:20">
      <c r="A42" s="41"/>
      <c r="B42" s="42"/>
      <c r="C42" s="42"/>
      <c r="D42" s="42"/>
      <c r="E42" s="43"/>
      <c r="F42" s="44"/>
      <c r="G42" s="43"/>
      <c r="H42" s="44"/>
      <c r="I42" s="41"/>
      <c r="J42" s="45"/>
      <c r="K42" s="45"/>
      <c r="L42" s="45"/>
      <c r="M42" s="43"/>
      <c r="N42" s="44"/>
      <c r="O42" s="43"/>
      <c r="P42" s="44"/>
      <c r="Q42" s="43"/>
      <c r="R42" s="44"/>
      <c r="S42" s="47"/>
      <c r="T42" s="45"/>
    </row>
    <row r="43" spans="1:20">
      <c r="A43" s="41"/>
      <c r="B43" s="42"/>
      <c r="C43" s="42"/>
      <c r="D43" s="42"/>
      <c r="E43" s="43"/>
      <c r="F43" s="44"/>
      <c r="G43" s="43"/>
      <c r="H43" s="44"/>
      <c r="I43" s="41"/>
      <c r="J43" s="45"/>
      <c r="K43" s="45"/>
      <c r="L43" s="45"/>
      <c r="M43" s="43"/>
      <c r="N43" s="44"/>
      <c r="O43" s="43"/>
      <c r="P43" s="44"/>
      <c r="Q43" s="43"/>
      <c r="R43" s="44"/>
      <c r="S43" s="47"/>
      <c r="T43" s="45"/>
    </row>
    <row r="44" spans="1:20">
      <c r="A44" s="41"/>
      <c r="B44" s="42"/>
      <c r="C44" s="42"/>
      <c r="D44" s="42"/>
      <c r="E44" s="43"/>
      <c r="F44" s="44"/>
      <c r="G44" s="43"/>
      <c r="H44" s="44"/>
      <c r="I44" s="41"/>
      <c r="J44" s="45"/>
      <c r="K44" s="45"/>
      <c r="L44" s="45"/>
      <c r="M44" s="43"/>
      <c r="N44" s="44"/>
      <c r="O44" s="43"/>
      <c r="P44" s="44"/>
      <c r="Q44" s="43"/>
      <c r="R44" s="44"/>
      <c r="S44" s="47"/>
      <c r="T44" s="45"/>
    </row>
    <row r="45" spans="1:20">
      <c r="A45" s="41"/>
      <c r="B45" s="42"/>
      <c r="C45" s="42"/>
      <c r="D45" s="42"/>
      <c r="E45" s="43"/>
      <c r="F45" s="44"/>
      <c r="G45" s="43"/>
      <c r="H45" s="44"/>
      <c r="I45" s="41"/>
      <c r="J45" s="45"/>
      <c r="K45" s="45"/>
      <c r="L45" s="45"/>
      <c r="M45" s="43"/>
      <c r="N45" s="44"/>
      <c r="O45" s="43"/>
      <c r="P45" s="44"/>
      <c r="Q45" s="43"/>
      <c r="R45" s="44"/>
      <c r="S45" s="47"/>
      <c r="T45" s="45"/>
    </row>
    <row r="46" spans="1:20">
      <c r="A46" s="41"/>
      <c r="B46" s="42"/>
      <c r="C46" s="42"/>
      <c r="D46" s="42"/>
      <c r="E46" s="43"/>
      <c r="F46" s="44"/>
      <c r="G46" s="43"/>
      <c r="H46" s="44"/>
      <c r="I46" s="41"/>
      <c r="J46" s="45"/>
      <c r="K46" s="45"/>
      <c r="L46" s="45"/>
      <c r="M46" s="43"/>
      <c r="N46" s="44"/>
      <c r="O46" s="43"/>
      <c r="P46" s="44"/>
      <c r="Q46" s="43"/>
      <c r="R46" s="44"/>
      <c r="S46" s="47"/>
      <c r="T46" s="45"/>
    </row>
    <row r="47" spans="1:20">
      <c r="A47" s="41"/>
      <c r="B47" s="42"/>
      <c r="C47" s="42"/>
      <c r="D47" s="42"/>
      <c r="E47" s="43"/>
      <c r="F47" s="44"/>
      <c r="G47" s="43"/>
      <c r="H47" s="44"/>
      <c r="I47" s="41"/>
      <c r="J47" s="45"/>
      <c r="K47" s="45"/>
      <c r="L47" s="45"/>
      <c r="M47" s="43"/>
      <c r="N47" s="44"/>
      <c r="O47" s="43"/>
      <c r="P47" s="44"/>
      <c r="Q47" s="43"/>
      <c r="R47" s="44"/>
      <c r="S47" s="47"/>
      <c r="T47" s="45"/>
    </row>
    <row r="48" spans="1:20">
      <c r="A48" s="41"/>
      <c r="B48" s="42"/>
      <c r="C48" s="42"/>
      <c r="D48" s="42"/>
      <c r="E48" s="43"/>
      <c r="F48" s="44"/>
      <c r="G48" s="43"/>
      <c r="H48" s="44"/>
      <c r="I48" s="41"/>
      <c r="J48" s="45"/>
      <c r="K48" s="45"/>
      <c r="L48" s="45"/>
      <c r="M48" s="43"/>
      <c r="N48" s="44"/>
      <c r="O48" s="43"/>
      <c r="P48" s="44"/>
      <c r="Q48" s="43"/>
      <c r="R48" s="44"/>
      <c r="S48" s="47"/>
      <c r="T48" s="45"/>
    </row>
    <row r="49" spans="1:20">
      <c r="A49" s="41"/>
      <c r="B49" s="42"/>
      <c r="C49" s="42"/>
      <c r="D49" s="42"/>
      <c r="E49" s="43"/>
      <c r="F49" s="44"/>
      <c r="G49" s="43"/>
      <c r="H49" s="44"/>
      <c r="I49" s="41"/>
      <c r="J49" s="45"/>
      <c r="K49" s="45"/>
      <c r="L49" s="45"/>
      <c r="M49" s="43"/>
      <c r="N49" s="44"/>
      <c r="O49" s="43"/>
      <c r="P49" s="44"/>
      <c r="Q49" s="43"/>
      <c r="R49" s="44"/>
      <c r="S49" s="47"/>
      <c r="T49" s="45"/>
    </row>
    <row r="50" spans="1:20">
      <c r="A50" s="41"/>
      <c r="B50" s="42"/>
      <c r="C50" s="42"/>
      <c r="D50" s="42"/>
      <c r="E50" s="43"/>
      <c r="F50" s="44"/>
      <c r="G50" s="43"/>
      <c r="H50" s="44"/>
      <c r="I50" s="41"/>
      <c r="J50" s="45"/>
      <c r="K50" s="45"/>
      <c r="L50" s="45"/>
      <c r="M50" s="43"/>
      <c r="N50" s="44"/>
      <c r="O50" s="43"/>
      <c r="P50" s="44"/>
      <c r="Q50" s="43"/>
      <c r="R50" s="44"/>
      <c r="S50" s="47"/>
      <c r="T50" s="45"/>
    </row>
    <row r="51" spans="1:20">
      <c r="A51" s="41"/>
      <c r="B51" s="42"/>
      <c r="C51" s="42"/>
      <c r="D51" s="42"/>
      <c r="E51" s="43"/>
      <c r="F51" s="44"/>
      <c r="G51" s="43"/>
      <c r="H51" s="44"/>
      <c r="I51" s="41"/>
      <c r="J51" s="45"/>
      <c r="K51" s="45"/>
      <c r="L51" s="45"/>
      <c r="M51" s="43"/>
      <c r="N51" s="44"/>
      <c r="O51" s="43"/>
      <c r="P51" s="44"/>
      <c r="Q51" s="43"/>
      <c r="R51" s="44"/>
      <c r="S51" s="47"/>
      <c r="T51" s="45"/>
    </row>
    <row r="52" spans="1:20">
      <c r="A52" s="41"/>
      <c r="B52" s="42"/>
      <c r="C52" s="42"/>
      <c r="D52" s="42"/>
      <c r="E52" s="43"/>
      <c r="F52" s="44"/>
      <c r="G52" s="43"/>
      <c r="H52" s="44"/>
      <c r="I52" s="41"/>
      <c r="J52" s="45"/>
      <c r="K52" s="45"/>
      <c r="L52" s="45"/>
      <c r="M52" s="43"/>
      <c r="N52" s="44"/>
      <c r="O52" s="43"/>
      <c r="P52" s="44"/>
      <c r="Q52" s="43"/>
      <c r="R52" s="44"/>
      <c r="S52" s="47"/>
      <c r="T52" s="45"/>
    </row>
    <row r="53" spans="1:20">
      <c r="A53" s="41"/>
      <c r="B53" s="42"/>
      <c r="C53" s="42"/>
      <c r="D53" s="42"/>
      <c r="E53" s="43"/>
      <c r="F53" s="44"/>
      <c r="G53" s="43"/>
      <c r="H53" s="44"/>
      <c r="I53" s="41"/>
      <c r="J53" s="45"/>
      <c r="K53" s="45"/>
      <c r="L53" s="45"/>
      <c r="M53" s="43"/>
      <c r="N53" s="44"/>
      <c r="O53" s="43"/>
      <c r="P53" s="44"/>
      <c r="Q53" s="43"/>
      <c r="R53" s="44"/>
      <c r="S53" s="47"/>
      <c r="T53" s="45"/>
    </row>
    <row r="54" spans="1:20">
      <c r="A54" s="41"/>
      <c r="B54" s="42"/>
      <c r="C54" s="42"/>
      <c r="D54" s="42"/>
      <c r="E54" s="43"/>
      <c r="F54" s="44"/>
      <c r="G54" s="43"/>
      <c r="H54" s="44"/>
      <c r="I54" s="41"/>
      <c r="J54" s="45"/>
      <c r="K54" s="45"/>
      <c r="L54" s="45"/>
      <c r="M54" s="43"/>
      <c r="N54" s="44"/>
      <c r="O54" s="43"/>
      <c r="P54" s="44"/>
      <c r="Q54" s="43"/>
      <c r="R54" s="44"/>
      <c r="S54" s="47"/>
      <c r="T54" s="45"/>
    </row>
    <row r="55" spans="1:20">
      <c r="A55" s="41"/>
      <c r="B55" s="42"/>
      <c r="C55" s="42"/>
      <c r="D55" s="42"/>
      <c r="E55" s="43"/>
      <c r="F55" s="44"/>
      <c r="G55" s="43"/>
      <c r="H55" s="44"/>
      <c r="I55" s="41"/>
      <c r="J55" s="45"/>
      <c r="K55" s="45"/>
      <c r="L55" s="45"/>
      <c r="M55" s="43"/>
      <c r="N55" s="44"/>
      <c r="O55" s="43"/>
      <c r="P55" s="44"/>
      <c r="Q55" s="43"/>
      <c r="R55" s="44"/>
      <c r="S55" s="47"/>
      <c r="T55" s="45"/>
    </row>
    <row r="56" spans="1:20">
      <c r="A56" s="41"/>
      <c r="B56" s="42"/>
      <c r="C56" s="42"/>
      <c r="D56" s="42"/>
      <c r="E56" s="43"/>
      <c r="F56" s="44"/>
      <c r="G56" s="43"/>
      <c r="H56" s="44"/>
      <c r="I56" s="41"/>
      <c r="J56" s="45"/>
      <c r="K56" s="45"/>
      <c r="L56" s="45"/>
      <c r="M56" s="43"/>
      <c r="N56" s="44"/>
      <c r="O56" s="43"/>
      <c r="P56" s="44"/>
      <c r="Q56" s="43"/>
      <c r="R56" s="44"/>
      <c r="S56" s="47"/>
      <c r="T56" s="45"/>
    </row>
    <row r="57" spans="1:20">
      <c r="A57" s="41"/>
      <c r="B57" s="42"/>
      <c r="C57" s="42"/>
      <c r="D57" s="42"/>
      <c r="E57" s="43"/>
      <c r="F57" s="44"/>
      <c r="G57" s="43"/>
      <c r="H57" s="44"/>
      <c r="I57" s="41"/>
      <c r="J57" s="45"/>
      <c r="K57" s="45"/>
      <c r="L57" s="45"/>
      <c r="M57" s="43"/>
      <c r="N57" s="44"/>
      <c r="O57" s="43"/>
      <c r="P57" s="44"/>
      <c r="Q57" s="43"/>
      <c r="R57" s="44"/>
      <c r="S57" s="47"/>
      <c r="T57" s="45"/>
    </row>
    <row r="58" spans="1:20">
      <c r="A58" s="41"/>
      <c r="B58" s="42"/>
      <c r="C58" s="42"/>
      <c r="D58" s="42"/>
      <c r="E58" s="43"/>
      <c r="F58" s="44"/>
      <c r="G58" s="43"/>
      <c r="H58" s="44"/>
      <c r="I58" s="41"/>
      <c r="J58" s="45"/>
      <c r="K58" s="45"/>
      <c r="L58" s="45"/>
      <c r="M58" s="43"/>
      <c r="N58" s="44"/>
      <c r="O58" s="43"/>
      <c r="P58" s="44"/>
      <c r="Q58" s="43"/>
      <c r="R58" s="44"/>
      <c r="S58" s="47"/>
      <c r="T58" s="45"/>
    </row>
    <row r="59" spans="1:20">
      <c r="A59" s="41"/>
      <c r="B59" s="42"/>
      <c r="C59" s="42"/>
      <c r="D59" s="42"/>
      <c r="E59" s="43"/>
      <c r="F59" s="44"/>
      <c r="G59" s="43"/>
      <c r="H59" s="44"/>
      <c r="I59" s="41"/>
      <c r="J59" s="45"/>
      <c r="K59" s="45"/>
      <c r="L59" s="45"/>
      <c r="M59" s="43"/>
      <c r="N59" s="44"/>
      <c r="O59" s="43"/>
      <c r="P59" s="44"/>
      <c r="Q59" s="43"/>
      <c r="R59" s="44"/>
      <c r="S59" s="47"/>
      <c r="T59" s="45"/>
    </row>
    <row r="60" spans="1:20">
      <c r="A60" s="41"/>
      <c r="B60" s="42"/>
      <c r="C60" s="42"/>
      <c r="D60" s="42"/>
      <c r="E60" s="43"/>
      <c r="F60" s="44"/>
      <c r="G60" s="43"/>
      <c r="H60" s="44"/>
      <c r="I60" s="41"/>
      <c r="J60" s="45"/>
      <c r="K60" s="45"/>
      <c r="L60" s="45"/>
      <c r="M60" s="43"/>
      <c r="N60" s="44"/>
      <c r="O60" s="43"/>
      <c r="P60" s="44"/>
      <c r="Q60" s="43"/>
      <c r="R60" s="44"/>
      <c r="S60" s="47"/>
      <c r="T60" s="45"/>
    </row>
    <row r="61" spans="1:20">
      <c r="A61" s="41"/>
      <c r="B61" s="42"/>
      <c r="C61" s="42"/>
      <c r="D61" s="42"/>
      <c r="E61" s="43"/>
      <c r="F61" s="44"/>
      <c r="G61" s="43"/>
      <c r="H61" s="44"/>
      <c r="I61" s="41"/>
      <c r="J61" s="45"/>
      <c r="K61" s="45"/>
      <c r="L61" s="45"/>
      <c r="M61" s="43"/>
      <c r="N61" s="44"/>
      <c r="O61" s="43"/>
      <c r="P61" s="44"/>
      <c r="Q61" s="43"/>
      <c r="R61" s="44"/>
      <c r="S61" s="47"/>
      <c r="T61" s="45"/>
    </row>
    <row r="62" spans="1:20">
      <c r="A62" s="41"/>
      <c r="B62" s="42"/>
      <c r="C62" s="42"/>
      <c r="D62" s="42"/>
      <c r="E62" s="43"/>
      <c r="F62" s="44"/>
      <c r="G62" s="43"/>
      <c r="H62" s="44"/>
      <c r="I62" s="41"/>
      <c r="J62" s="45"/>
      <c r="K62" s="45"/>
      <c r="L62" s="45"/>
      <c r="M62" s="43"/>
      <c r="N62" s="44"/>
      <c r="O62" s="43"/>
      <c r="P62" s="44"/>
      <c r="Q62" s="43"/>
      <c r="R62" s="44"/>
      <c r="S62" s="47"/>
      <c r="T62" s="45"/>
    </row>
    <row r="63" spans="1:20">
      <c r="A63" s="41"/>
      <c r="B63" s="42"/>
      <c r="C63" s="42"/>
      <c r="D63" s="42"/>
      <c r="E63" s="43"/>
      <c r="F63" s="44"/>
      <c r="G63" s="43"/>
      <c r="H63" s="44"/>
      <c r="I63" s="41"/>
      <c r="J63" s="45"/>
      <c r="K63" s="45"/>
      <c r="L63" s="45"/>
      <c r="M63" s="43"/>
      <c r="N63" s="44"/>
      <c r="O63" s="43"/>
      <c r="P63" s="44"/>
      <c r="Q63" s="43"/>
      <c r="R63" s="44"/>
      <c r="S63" s="47"/>
      <c r="T63" s="45"/>
    </row>
    <row r="64" spans="1:20">
      <c r="A64" s="41"/>
      <c r="B64" s="42"/>
      <c r="C64" s="42"/>
      <c r="D64" s="42"/>
      <c r="E64" s="43"/>
      <c r="F64" s="44"/>
      <c r="G64" s="43"/>
      <c r="H64" s="44"/>
      <c r="I64" s="41"/>
      <c r="J64" s="45"/>
      <c r="K64" s="45"/>
      <c r="L64" s="45"/>
      <c r="M64" s="43"/>
      <c r="N64" s="44"/>
      <c r="O64" s="43"/>
      <c r="P64" s="44"/>
      <c r="Q64" s="43"/>
      <c r="R64" s="44"/>
      <c r="S64" s="47"/>
      <c r="T64" s="45"/>
    </row>
    <row r="65" spans="1:20">
      <c r="A65" s="41"/>
      <c r="B65" s="42"/>
      <c r="C65" s="42"/>
      <c r="D65" s="42"/>
      <c r="E65" s="43"/>
      <c r="F65" s="44"/>
      <c r="G65" s="43"/>
      <c r="H65" s="44"/>
      <c r="I65" s="41"/>
      <c r="J65" s="45"/>
      <c r="K65" s="45"/>
      <c r="L65" s="45"/>
      <c r="M65" s="43"/>
      <c r="N65" s="44"/>
      <c r="O65" s="43"/>
      <c r="P65" s="44"/>
      <c r="Q65" s="43"/>
      <c r="R65" s="44"/>
      <c r="S65" s="47"/>
      <c r="T65" s="45"/>
    </row>
    <row r="66" spans="1:20">
      <c r="A66" s="41"/>
      <c r="B66" s="42"/>
      <c r="C66" s="42"/>
      <c r="D66" s="42"/>
      <c r="E66" s="43"/>
      <c r="F66" s="44"/>
      <c r="G66" s="43"/>
      <c r="H66" s="44"/>
      <c r="I66" s="41"/>
      <c r="J66" s="45"/>
      <c r="K66" s="45"/>
      <c r="L66" s="45"/>
      <c r="M66" s="43"/>
      <c r="N66" s="44"/>
      <c r="O66" s="43"/>
      <c r="P66" s="44"/>
      <c r="Q66" s="43"/>
      <c r="R66" s="44"/>
      <c r="S66" s="47"/>
      <c r="T66" s="45"/>
    </row>
    <row r="67" spans="1:20">
      <c r="A67" s="41"/>
      <c r="B67" s="42"/>
      <c r="C67" s="42"/>
      <c r="D67" s="42"/>
      <c r="E67" s="43"/>
      <c r="F67" s="44"/>
      <c r="G67" s="43"/>
      <c r="H67" s="44"/>
      <c r="I67" s="41"/>
      <c r="J67" s="45"/>
      <c r="K67" s="45"/>
      <c r="L67" s="45"/>
      <c r="M67" s="43"/>
      <c r="N67" s="44"/>
      <c r="O67" s="43"/>
      <c r="P67" s="44"/>
      <c r="Q67" s="43"/>
      <c r="R67" s="44"/>
      <c r="S67" s="47"/>
      <c r="T67" s="45"/>
    </row>
    <row r="68" spans="1:20">
      <c r="A68" s="41"/>
      <c r="B68" s="42"/>
      <c r="C68" s="42"/>
      <c r="D68" s="42"/>
      <c r="E68" s="43"/>
      <c r="F68" s="44"/>
      <c r="G68" s="43"/>
      <c r="H68" s="44"/>
      <c r="I68" s="41"/>
      <c r="J68" s="45"/>
      <c r="K68" s="45"/>
      <c r="L68" s="45"/>
      <c r="M68" s="43"/>
      <c r="N68" s="44"/>
      <c r="O68" s="43"/>
      <c r="P68" s="44"/>
      <c r="Q68" s="43"/>
      <c r="R68" s="44"/>
      <c r="S68" s="47"/>
      <c r="T68" s="45"/>
    </row>
    <row r="69" spans="1:20">
      <c r="A69" s="41"/>
      <c r="B69" s="42"/>
      <c r="C69" s="42"/>
      <c r="D69" s="42"/>
      <c r="E69" s="43"/>
      <c r="F69" s="44"/>
      <c r="G69" s="43"/>
      <c r="H69" s="44"/>
      <c r="I69" s="41"/>
      <c r="J69" s="45"/>
      <c r="K69" s="45"/>
      <c r="L69" s="45"/>
      <c r="M69" s="43"/>
      <c r="N69" s="44"/>
      <c r="O69" s="43"/>
      <c r="P69" s="44"/>
      <c r="Q69" s="43"/>
      <c r="R69" s="44"/>
      <c r="S69" s="47"/>
      <c r="T69" s="45"/>
    </row>
    <row r="70" spans="1:20">
      <c r="A70" s="41"/>
      <c r="B70" s="42"/>
      <c r="C70" s="42"/>
      <c r="D70" s="42"/>
      <c r="E70" s="43"/>
      <c r="F70" s="44"/>
      <c r="G70" s="43"/>
      <c r="H70" s="44"/>
      <c r="I70" s="41"/>
      <c r="J70" s="45"/>
      <c r="K70" s="45"/>
      <c r="L70" s="45"/>
      <c r="M70" s="43"/>
      <c r="N70" s="44"/>
      <c r="O70" s="43"/>
      <c r="P70" s="44"/>
      <c r="Q70" s="43"/>
      <c r="R70" s="44"/>
      <c r="S70" s="47"/>
      <c r="T70" s="45"/>
    </row>
    <row r="71" spans="1:20">
      <c r="A71" s="41"/>
      <c r="B71" s="42"/>
      <c r="C71" s="42"/>
      <c r="D71" s="42"/>
      <c r="E71" s="43"/>
      <c r="F71" s="44"/>
      <c r="G71" s="43"/>
      <c r="H71" s="44"/>
      <c r="I71" s="41"/>
      <c r="J71" s="45"/>
      <c r="K71" s="45"/>
      <c r="L71" s="45"/>
      <c r="M71" s="43"/>
      <c r="N71" s="44"/>
      <c r="O71" s="43"/>
      <c r="P71" s="44"/>
      <c r="Q71" s="43"/>
      <c r="R71" s="44"/>
      <c r="S71" s="47"/>
      <c r="T71" s="45"/>
    </row>
    <row r="72" spans="1:20">
      <c r="A72" s="41"/>
      <c r="B72" s="42"/>
      <c r="C72" s="42"/>
      <c r="D72" s="42"/>
      <c r="E72" s="43"/>
      <c r="F72" s="44"/>
      <c r="G72" s="43"/>
      <c r="H72" s="44"/>
      <c r="I72" s="41"/>
      <c r="J72" s="45"/>
      <c r="K72" s="45"/>
      <c r="L72" s="45"/>
      <c r="M72" s="43"/>
      <c r="N72" s="44"/>
      <c r="O72" s="43"/>
      <c r="P72" s="44"/>
      <c r="Q72" s="43"/>
      <c r="R72" s="44"/>
      <c r="S72" s="47"/>
      <c r="T72" s="45"/>
    </row>
    <row r="73" spans="1:20">
      <c r="A73" s="41"/>
      <c r="B73" s="42"/>
      <c r="C73" s="42"/>
      <c r="D73" s="42"/>
      <c r="E73" s="43"/>
      <c r="F73" s="44"/>
      <c r="G73" s="43"/>
      <c r="H73" s="44"/>
      <c r="I73" s="41"/>
      <c r="J73" s="45"/>
      <c r="K73" s="45"/>
      <c r="L73" s="45"/>
      <c r="M73" s="43"/>
      <c r="N73" s="44"/>
      <c r="O73" s="43"/>
      <c r="P73" s="44"/>
      <c r="Q73" s="43"/>
      <c r="R73" s="44"/>
      <c r="S73" s="47"/>
      <c r="T73" s="45"/>
    </row>
    <row r="74" spans="1:20">
      <c r="A74" s="41"/>
      <c r="B74" s="42"/>
      <c r="C74" s="42"/>
      <c r="D74" s="42"/>
      <c r="E74" s="43"/>
      <c r="F74" s="44"/>
      <c r="G74" s="43"/>
      <c r="H74" s="44"/>
      <c r="I74" s="41"/>
      <c r="J74" s="45"/>
      <c r="K74" s="45"/>
      <c r="L74" s="45"/>
      <c r="M74" s="43"/>
      <c r="N74" s="44"/>
      <c r="O74" s="43"/>
      <c r="P74" s="44"/>
      <c r="Q74" s="43"/>
      <c r="R74" s="44"/>
      <c r="S74" s="47"/>
      <c r="T74" s="45"/>
    </row>
    <row r="75" spans="1:20">
      <c r="A75" s="41"/>
      <c r="B75" s="42"/>
      <c r="C75" s="42"/>
      <c r="D75" s="42"/>
      <c r="E75" s="43"/>
      <c r="F75" s="44"/>
      <c r="G75" s="43"/>
      <c r="H75" s="44"/>
      <c r="I75" s="41"/>
      <c r="J75" s="45"/>
      <c r="K75" s="45"/>
      <c r="L75" s="45"/>
      <c r="M75" s="43"/>
      <c r="N75" s="44"/>
      <c r="O75" s="43"/>
      <c r="P75" s="44"/>
      <c r="Q75" s="43"/>
      <c r="R75" s="44"/>
      <c r="S75" s="47"/>
      <c r="T75" s="45"/>
    </row>
    <row r="76" spans="1:20">
      <c r="A76" s="41"/>
      <c r="B76" s="42"/>
      <c r="C76" s="42"/>
      <c r="D76" s="42"/>
      <c r="E76" s="43"/>
      <c r="F76" s="44"/>
      <c r="G76" s="43"/>
      <c r="H76" s="44"/>
      <c r="I76" s="41"/>
      <c r="J76" s="45"/>
      <c r="K76" s="45"/>
      <c r="L76" s="45"/>
      <c r="M76" s="43"/>
      <c r="N76" s="44"/>
      <c r="O76" s="43"/>
      <c r="P76" s="44"/>
      <c r="Q76" s="43"/>
      <c r="R76" s="44"/>
      <c r="S76" s="47"/>
      <c r="T76" s="45"/>
    </row>
    <row r="77" spans="1:20">
      <c r="A77" s="41"/>
      <c r="B77" s="42"/>
      <c r="C77" s="42"/>
      <c r="D77" s="42"/>
      <c r="E77" s="43"/>
      <c r="F77" s="44"/>
      <c r="G77" s="43"/>
      <c r="H77" s="44"/>
      <c r="I77" s="41"/>
      <c r="J77" s="45"/>
      <c r="K77" s="45"/>
      <c r="L77" s="45"/>
      <c r="M77" s="43"/>
      <c r="N77" s="44"/>
      <c r="O77" s="43"/>
      <c r="P77" s="44"/>
      <c r="Q77" s="43"/>
      <c r="R77" s="44"/>
      <c r="S77" s="47"/>
      <c r="T77" s="45"/>
    </row>
    <row r="78" spans="1:20">
      <c r="A78" s="41"/>
      <c r="B78" s="42"/>
      <c r="C78" s="42"/>
      <c r="D78" s="42"/>
      <c r="E78" s="43"/>
      <c r="F78" s="44"/>
      <c r="G78" s="43"/>
      <c r="H78" s="44"/>
      <c r="I78" s="41"/>
      <c r="J78" s="45"/>
      <c r="K78" s="45"/>
      <c r="L78" s="45"/>
      <c r="M78" s="43"/>
      <c r="N78" s="44"/>
      <c r="O78" s="43"/>
      <c r="P78" s="44"/>
      <c r="Q78" s="43"/>
      <c r="R78" s="44"/>
      <c r="S78" s="47"/>
      <c r="T78" s="45"/>
    </row>
    <row r="79" spans="1:20">
      <c r="A79" s="41"/>
      <c r="B79" s="42"/>
      <c r="C79" s="42"/>
      <c r="D79" s="42"/>
      <c r="E79" s="43"/>
      <c r="F79" s="44"/>
      <c r="G79" s="43"/>
      <c r="H79" s="44"/>
      <c r="I79" s="41"/>
      <c r="J79" s="45"/>
      <c r="K79" s="45"/>
      <c r="L79" s="45"/>
      <c r="M79" s="43"/>
      <c r="N79" s="44"/>
      <c r="O79" s="43"/>
      <c r="P79" s="44"/>
      <c r="Q79" s="43"/>
      <c r="R79" s="44"/>
      <c r="S79" s="47"/>
      <c r="T79" s="45"/>
    </row>
    <row r="80" spans="1:20">
      <c r="A80" s="41"/>
      <c r="B80" s="42"/>
      <c r="C80" s="42"/>
      <c r="D80" s="42"/>
      <c r="E80" s="43"/>
      <c r="F80" s="44"/>
      <c r="G80" s="43"/>
      <c r="H80" s="44"/>
      <c r="I80" s="41"/>
      <c r="J80" s="45"/>
      <c r="K80" s="45"/>
      <c r="L80" s="45"/>
      <c r="M80" s="43"/>
      <c r="N80" s="44"/>
      <c r="O80" s="43"/>
      <c r="P80" s="44"/>
      <c r="Q80" s="43"/>
      <c r="R80" s="44"/>
      <c r="S80" s="47"/>
      <c r="T80" s="45"/>
    </row>
    <row r="81" spans="1:20">
      <c r="A81" s="41"/>
      <c r="B81" s="42"/>
      <c r="C81" s="42"/>
      <c r="D81" s="42"/>
      <c r="E81" s="43"/>
      <c r="F81" s="44"/>
      <c r="G81" s="43"/>
      <c r="H81" s="44"/>
      <c r="I81" s="41"/>
      <c r="J81" s="45"/>
      <c r="K81" s="45"/>
      <c r="L81" s="45"/>
      <c r="M81" s="43"/>
      <c r="N81" s="44"/>
      <c r="O81" s="43"/>
      <c r="P81" s="44"/>
      <c r="Q81" s="43"/>
      <c r="R81" s="44"/>
      <c r="S81" s="47"/>
      <c r="T81" s="45"/>
    </row>
    <row r="82" spans="1:20">
      <c r="A82" s="41"/>
      <c r="B82" s="42"/>
      <c r="C82" s="42"/>
      <c r="D82" s="42"/>
      <c r="E82" s="43"/>
      <c r="F82" s="44"/>
      <c r="G82" s="43"/>
      <c r="H82" s="44"/>
      <c r="I82" s="41"/>
      <c r="J82" s="45"/>
      <c r="K82" s="45"/>
      <c r="L82" s="45"/>
      <c r="M82" s="43"/>
      <c r="N82" s="44"/>
      <c r="O82" s="43"/>
      <c r="P82" s="44"/>
      <c r="Q82" s="43"/>
      <c r="R82" s="44"/>
      <c r="S82" s="47"/>
      <c r="T82" s="45"/>
    </row>
    <row r="83" spans="1:20">
      <c r="A83" s="41"/>
      <c r="B83" s="42"/>
      <c r="C83" s="42"/>
      <c r="D83" s="42"/>
      <c r="E83" s="43"/>
      <c r="F83" s="44"/>
      <c r="G83" s="43"/>
      <c r="H83" s="44"/>
      <c r="I83" s="41"/>
      <c r="J83" s="45"/>
      <c r="K83" s="45"/>
      <c r="L83" s="45"/>
      <c r="M83" s="43"/>
      <c r="N83" s="44"/>
      <c r="O83" s="43"/>
      <c r="P83" s="44"/>
      <c r="Q83" s="43"/>
      <c r="R83" s="44"/>
      <c r="S83" s="47"/>
      <c r="T83" s="45"/>
    </row>
  </sheetData>
  <mergeCells count="13">
    <mergeCell ref="A1:T1"/>
    <mergeCell ref="A2:T2"/>
    <mergeCell ref="A3:L7"/>
    <mergeCell ref="M3:S3"/>
    <mergeCell ref="M4:S4"/>
    <mergeCell ref="M5:S5"/>
    <mergeCell ref="M6:S6"/>
    <mergeCell ref="M7:S7"/>
    <mergeCell ref="A8:B8"/>
    <mergeCell ref="C8:L8"/>
    <mergeCell ref="A10:T10"/>
    <mergeCell ref="A33:T33"/>
    <mergeCell ref="A35:B35"/>
  </mergeCells>
  <conditionalFormatting sqref="J34:L83 J11:L32">
    <cfRule type="cellIs" dxfId="1" priority="2" operator="lessThan">
      <formula>20</formula>
    </cfRule>
  </conditionalFormatting>
  <conditionalFormatting sqref="T34:T83 T11:T32">
    <cfRule type="cellIs" dxfId="0" priority="1" operator="lessThan">
      <formula>17.5</formula>
    </cfRule>
  </conditionalFormatting>
  <pageMargins left="0.19685039370078741" right="0.19685039370078741" top="0.39370078740157483" bottom="0.39370078740157483" header="0.19685039370078741" footer="0.23622047244094491"/>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KOL_KZ</vt:lpstr>
      <vt:lpstr>KOL_KZ!Print_Area</vt:lpstr>
    </vt:vector>
  </TitlesOfParts>
  <Company>PC - 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KREŠIMIR</dc:creator>
  <cp:lastModifiedBy>Korisnik</cp:lastModifiedBy>
  <dcterms:created xsi:type="dcterms:W3CDTF">2016-02-26T12:32:41Z</dcterms:created>
  <dcterms:modified xsi:type="dcterms:W3CDTF">2016-04-18T11:54:57Z</dcterms:modified>
</cp:coreProperties>
</file>