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60" windowWidth="19755" windowHeight="7680"/>
  </bookViews>
  <sheets>
    <sheet name="KOL_KZ" sheetId="1" r:id="rId1"/>
  </sheets>
  <externalReferences>
    <externalReference r:id="rId2"/>
  </externalReferences>
  <definedNames>
    <definedName name="_xlnm.Print_Area" localSheetId="0">KOL_KZ!$A$1:$T$37</definedName>
  </definedNames>
  <calcPr calcId="125725"/>
</workbook>
</file>

<file path=xl/calcChain.xml><?xml version="1.0" encoding="utf-8"?>
<calcChain xmlns="http://schemas.openxmlformats.org/spreadsheetml/2006/main">
  <c r="T33" i="1"/>
  <c r="P33"/>
  <c r="N33"/>
  <c r="L33"/>
  <c r="K33"/>
  <c r="D33"/>
  <c r="C33"/>
  <c r="B33"/>
  <c r="T32"/>
  <c r="R32"/>
  <c r="P32"/>
  <c r="N32"/>
  <c r="L32"/>
  <c r="K32"/>
  <c r="D32"/>
  <c r="C32"/>
  <c r="B32"/>
  <c r="T31"/>
  <c r="P31"/>
  <c r="N31"/>
  <c r="L31"/>
  <c r="K31"/>
  <c r="D31"/>
  <c r="C31"/>
  <c r="B31"/>
  <c r="T30"/>
  <c r="P30"/>
  <c r="N30"/>
  <c r="L30"/>
  <c r="K30"/>
  <c r="D30"/>
  <c r="C30"/>
  <c r="B30"/>
  <c r="T29"/>
  <c r="P29"/>
  <c r="N29"/>
  <c r="L29"/>
  <c r="K29"/>
  <c r="D29"/>
  <c r="C29"/>
  <c r="B29"/>
  <c r="T28"/>
  <c r="R28"/>
  <c r="P28"/>
  <c r="N28"/>
  <c r="L28"/>
  <c r="K28"/>
  <c r="D28"/>
  <c r="C28"/>
  <c r="B28"/>
  <c r="T27"/>
  <c r="P27"/>
  <c r="N27"/>
  <c r="L27"/>
  <c r="K27"/>
  <c r="D27"/>
  <c r="C27"/>
  <c r="B27"/>
  <c r="T26"/>
  <c r="P26"/>
  <c r="N26"/>
  <c r="L26"/>
  <c r="K26"/>
  <c r="D26"/>
  <c r="C26"/>
  <c r="B26"/>
  <c r="T25"/>
  <c r="P25"/>
  <c r="N25"/>
  <c r="L25"/>
  <c r="K25"/>
  <c r="D25"/>
  <c r="C25"/>
  <c r="B25"/>
  <c r="T24"/>
  <c r="R24"/>
  <c r="P24"/>
  <c r="N24"/>
  <c r="L24"/>
  <c r="K24"/>
  <c r="D24"/>
  <c r="C24"/>
  <c r="B24"/>
  <c r="T23"/>
  <c r="P23"/>
  <c r="N23"/>
  <c r="L23"/>
  <c r="K23"/>
  <c r="D23"/>
  <c r="C23"/>
  <c r="B23"/>
  <c r="T22"/>
  <c r="P22"/>
  <c r="N22"/>
  <c r="L22"/>
  <c r="K22"/>
  <c r="D22"/>
  <c r="C22"/>
  <c r="B22"/>
  <c r="T21"/>
  <c r="P21"/>
  <c r="N21"/>
  <c r="L21"/>
  <c r="K21"/>
  <c r="D21"/>
  <c r="C21"/>
  <c r="B21"/>
  <c r="T20"/>
  <c r="R20"/>
  <c r="P20"/>
  <c r="N20"/>
  <c r="L20"/>
  <c r="K20"/>
  <c r="D20"/>
  <c r="C20"/>
  <c r="B20"/>
  <c r="T19"/>
  <c r="P19"/>
  <c r="N19"/>
  <c r="L19"/>
  <c r="K19"/>
  <c r="D19"/>
  <c r="C19"/>
  <c r="B19"/>
  <c r="T18"/>
  <c r="P18"/>
  <c r="N18"/>
  <c r="L18"/>
  <c r="K18"/>
  <c r="D18"/>
  <c r="C18"/>
  <c r="B18"/>
  <c r="T17"/>
  <c r="P17"/>
  <c r="N17"/>
  <c r="L17"/>
  <c r="K17"/>
  <c r="D17"/>
  <c r="C17"/>
  <c r="B17"/>
  <c r="T16"/>
  <c r="R16"/>
  <c r="P16"/>
  <c r="N16"/>
  <c r="L16"/>
  <c r="K16"/>
  <c r="D16"/>
  <c r="C16"/>
  <c r="B16"/>
  <c r="T15"/>
  <c r="P15"/>
  <c r="N15"/>
  <c r="L15"/>
  <c r="K15"/>
  <c r="D15"/>
  <c r="C15"/>
  <c r="B15"/>
  <c r="T14"/>
  <c r="P14"/>
  <c r="N14"/>
  <c r="N10" s="1"/>
  <c r="L14"/>
  <c r="K14"/>
  <c r="D14"/>
  <c r="C14"/>
  <c r="B14"/>
  <c r="T13"/>
  <c r="P13"/>
  <c r="N13"/>
  <c r="L13"/>
  <c r="K13"/>
  <c r="D13"/>
  <c r="C13"/>
  <c r="B13"/>
  <c r="T12"/>
  <c r="R12"/>
  <c r="R10" s="1"/>
  <c r="P12"/>
  <c r="N12"/>
  <c r="L12"/>
  <c r="K12"/>
  <c r="J12"/>
  <c r="I12"/>
  <c r="H12"/>
  <c r="G12"/>
  <c r="F12"/>
  <c r="E12"/>
  <c r="D12"/>
  <c r="C12"/>
  <c r="B12"/>
  <c r="Q10"/>
  <c r="R31" s="1"/>
  <c r="P10"/>
  <c r="R14" l="1"/>
  <c r="R18"/>
  <c r="R22"/>
  <c r="R26"/>
  <c r="R30"/>
  <c r="R13"/>
  <c r="R17"/>
  <c r="R21"/>
  <c r="R25"/>
  <c r="R29"/>
  <c r="R33"/>
  <c r="R15"/>
  <c r="R19"/>
  <c r="R23"/>
  <c r="R27"/>
</calcChain>
</file>

<file path=xl/sharedStrings.xml><?xml version="1.0" encoding="utf-8"?>
<sst xmlns="http://schemas.openxmlformats.org/spreadsheetml/2006/main" count="34" uniqueCount="30">
  <si>
    <t xml:space="preserve">Da bi tablica funkcionirala mora stupac JMBG biti uzlazno posložen!      Upisuju se samo bodovi iz kolokvija bez obzira koliko je maksimum odnosno broj zadataka. Tablica sama izračunava relativne bodove.   Bonus predavanja može biti maksimalno 10 bodova. Bonus AV može biti maksimalno 5 bodova.   Tablica sama pronalazi maksimalnu vrijednost odnosno najbolje ocjenjenog studenta.  Dodavanje studenata se vrši kopiranjem posljednjeg reda.  </t>
  </si>
  <si>
    <t>Električni strojevi i pogoni  - Automatika</t>
  </si>
  <si>
    <t xml:space="preserve">KZ - Auditorne vježbe </t>
  </si>
  <si>
    <t>Broj studenta koji imaju pravo pristupa KZ:</t>
  </si>
  <si>
    <t>Broj studenata koji je pristupio KZ1:</t>
  </si>
  <si>
    <t>Broj studenata koji je stekao pravo pristupa KZ2:</t>
  </si>
  <si>
    <t>Broj studenata koji je pristupio KZ2:</t>
  </si>
  <si>
    <t>Broj studenata koji je položio aktivnost KZ:</t>
  </si>
  <si>
    <t>Polazni broj bodova na KZ1 i  KZ2:</t>
  </si>
  <si>
    <t>ECTS broj bodova na KZ1 i KZ2:</t>
  </si>
  <si>
    <t>Suradnik na kolegiju:</t>
  </si>
  <si>
    <t>Dr.sc. Željko Špoljarić,dipl.ing.</t>
  </si>
  <si>
    <t>ECTS bodovi</t>
  </si>
  <si>
    <t>R.br.</t>
  </si>
  <si>
    <t>Mat. broj</t>
  </si>
  <si>
    <t>Ime</t>
  </si>
  <si>
    <t>Prezime</t>
  </si>
  <si>
    <t>KOL 1</t>
  </si>
  <si>
    <t>relativ</t>
  </si>
  <si>
    <t>KOL 2</t>
  </si>
  <si>
    <t xml:space="preserve">     0 - 5</t>
  </si>
  <si>
    <t>Predavanja</t>
  </si>
  <si>
    <t>Smjer</t>
  </si>
  <si>
    <t>Status</t>
  </si>
  <si>
    <t>KZ1</t>
  </si>
  <si>
    <t>KZ2</t>
  </si>
  <si>
    <t>Bonus</t>
  </si>
  <si>
    <t>Dr.sc.Željko Špoljarić, dipl.ing.</t>
  </si>
  <si>
    <t>Svoje kontrolne zadaće studenti mogu pogledati 12.06.2016. u 11h u prostoriji 0-23.</t>
  </si>
  <si>
    <t>u Osijeku, 06.06.2017.</t>
  </si>
</sst>
</file>

<file path=xl/styles.xml><?xml version="1.0" encoding="utf-8"?>
<styleSheet xmlns="http://schemas.openxmlformats.org/spreadsheetml/2006/main">
  <numFmts count="1">
    <numFmt numFmtId="164" formatCode="0.0"/>
  </numFmts>
  <fonts count="10">
    <font>
      <sz val="11"/>
      <color theme="1"/>
      <name val="Calibri"/>
      <family val="2"/>
      <charset val="238"/>
      <scheme val="minor"/>
    </font>
    <font>
      <b/>
      <sz val="11"/>
      <color theme="1"/>
      <name val="Calibri"/>
      <family val="2"/>
      <charset val="238"/>
      <scheme val="minor"/>
    </font>
    <font>
      <b/>
      <sz val="16"/>
      <color theme="1"/>
      <name val="Times New Roman"/>
      <family val="1"/>
      <charset val="238"/>
    </font>
    <font>
      <b/>
      <sz val="22"/>
      <color theme="1"/>
      <name val="Times New Roman"/>
      <family val="1"/>
      <charset val="238"/>
    </font>
    <font>
      <b/>
      <sz val="8"/>
      <color theme="1"/>
      <name val="Times New Roman"/>
      <family val="1"/>
      <charset val="238"/>
    </font>
    <font>
      <b/>
      <sz val="12"/>
      <color theme="1"/>
      <name val="Times New Roman"/>
      <family val="1"/>
      <charset val="238"/>
    </font>
    <font>
      <b/>
      <sz val="11"/>
      <color theme="1"/>
      <name val="Times New Roman"/>
      <family val="1"/>
      <charset val="238"/>
    </font>
    <font>
      <sz val="11"/>
      <color theme="1"/>
      <name val="Times New Roman"/>
      <family val="1"/>
      <charset val="238"/>
    </font>
    <font>
      <b/>
      <sz val="10"/>
      <color theme="1"/>
      <name val="Times New Roman"/>
      <family val="1"/>
      <charset val="238"/>
    </font>
    <font>
      <sz val="11"/>
      <color rgb="FF000000"/>
      <name val="TimesNewRoman"/>
    </font>
  </fonts>
  <fills count="10">
    <fill>
      <patternFill patternType="none"/>
    </fill>
    <fill>
      <patternFill patternType="gray125"/>
    </fill>
    <fill>
      <patternFill patternType="solid">
        <fgColor rgb="FFFFC00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9"/>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0"/>
        <bgColor indexed="64"/>
      </patternFill>
    </fill>
  </fills>
  <borders count="2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0">
    <xf numFmtId="0" fontId="0" fillId="0" borderId="0" xfId="0"/>
    <xf numFmtId="0" fontId="0" fillId="0" borderId="0" xfId="0" applyAlignment="1">
      <alignment horizontal="center" vertical="center"/>
    </xf>
    <xf numFmtId="0" fontId="5" fillId="3" borderId="7"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7" fillId="5" borderId="10" xfId="0" applyFont="1" applyFill="1" applyBorder="1" applyAlignment="1">
      <alignment horizontal="center" vertical="center"/>
    </xf>
    <xf numFmtId="2" fontId="7" fillId="5" borderId="10" xfId="0" applyNumberFormat="1" applyFont="1" applyFill="1" applyBorder="1" applyAlignment="1">
      <alignment horizontal="center" vertical="center"/>
    </xf>
    <xf numFmtId="0" fontId="7" fillId="5" borderId="10" xfId="0" applyFont="1" applyFill="1" applyBorder="1" applyAlignment="1">
      <alignment horizontal="center" vertical="center" wrapText="1"/>
    </xf>
    <xf numFmtId="0" fontId="7" fillId="2" borderId="10" xfId="0" applyFont="1" applyFill="1" applyBorder="1" applyAlignment="1">
      <alignment horizontal="center" vertical="center" wrapText="1"/>
    </xf>
    <xf numFmtId="49" fontId="7" fillId="5" borderId="10" xfId="0" applyNumberFormat="1" applyFont="1" applyFill="1" applyBorder="1" applyAlignment="1">
      <alignment horizontal="center" vertical="center" wrapText="1"/>
    </xf>
    <xf numFmtId="0" fontId="7" fillId="5" borderId="7" xfId="0" applyFont="1" applyFill="1" applyBorder="1" applyAlignment="1">
      <alignment vertical="center" wrapText="1"/>
    </xf>
    <xf numFmtId="0" fontId="7" fillId="3" borderId="7"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5" borderId="14" xfId="0" applyFont="1" applyFill="1" applyBorder="1" applyAlignment="1">
      <alignment horizontal="center" vertical="center"/>
    </xf>
    <xf numFmtId="0" fontId="7" fillId="5" borderId="7" xfId="0" applyFont="1" applyFill="1" applyBorder="1" applyAlignment="1">
      <alignment horizontal="center" vertical="center" wrapText="1"/>
    </xf>
    <xf numFmtId="0" fontId="7" fillId="0" borderId="10" xfId="0" applyFont="1" applyBorder="1" applyAlignment="1">
      <alignment horizontal="center" vertical="center"/>
    </xf>
    <xf numFmtId="0" fontId="7" fillId="0" borderId="10" xfId="0" applyFont="1" applyBorder="1" applyAlignment="1">
      <alignment horizontal="center"/>
    </xf>
    <xf numFmtId="0" fontId="6" fillId="0" borderId="10" xfId="0" applyFont="1" applyBorder="1" applyAlignment="1">
      <alignment horizontal="left"/>
    </xf>
    <xf numFmtId="0" fontId="7" fillId="0" borderId="10" xfId="0" applyFont="1" applyBorder="1" applyAlignment="1">
      <alignment horizontal="left"/>
    </xf>
    <xf numFmtId="0" fontId="6" fillId="6" borderId="10" xfId="0" applyFont="1" applyFill="1" applyBorder="1" applyAlignment="1">
      <alignment horizontal="center" vertical="center"/>
    </xf>
    <xf numFmtId="164" fontId="7" fillId="7" borderId="10" xfId="0" applyNumberFormat="1" applyFont="1" applyFill="1" applyBorder="1" applyAlignment="1">
      <alignment horizontal="center" vertical="center"/>
    </xf>
    <xf numFmtId="0" fontId="7" fillId="6" borderId="10" xfId="0" applyFont="1" applyFill="1" applyBorder="1" applyAlignment="1">
      <alignment horizontal="center" vertical="center"/>
    </xf>
    <xf numFmtId="164" fontId="7" fillId="8" borderId="10" xfId="0" applyNumberFormat="1" applyFont="1" applyFill="1" applyBorder="1" applyAlignment="1">
      <alignment horizontal="center" vertical="center"/>
    </xf>
    <xf numFmtId="0" fontId="8" fillId="6" borderId="10" xfId="0" applyFont="1" applyFill="1" applyBorder="1" applyAlignment="1">
      <alignment horizontal="center" vertical="center"/>
    </xf>
    <xf numFmtId="0" fontId="0" fillId="0" borderId="19" xfId="0" applyBorder="1" applyAlignment="1">
      <alignment horizontal="center" vertical="center"/>
    </xf>
    <xf numFmtId="0" fontId="0" fillId="0" borderId="19" xfId="0" applyBorder="1" applyAlignment="1">
      <alignment horizontal="center"/>
    </xf>
    <xf numFmtId="0" fontId="0" fillId="9" borderId="19" xfId="0" applyFill="1" applyBorder="1" applyAlignment="1">
      <alignment horizontal="center" vertical="center"/>
    </xf>
    <xf numFmtId="164" fontId="0" fillId="9" borderId="19" xfId="0" applyNumberFormat="1" applyFill="1" applyBorder="1" applyAlignment="1">
      <alignment horizontal="center" vertical="center"/>
    </xf>
    <xf numFmtId="0" fontId="1" fillId="9" borderId="19" xfId="0" applyFont="1"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xf>
    <xf numFmtId="0" fontId="0" fillId="6" borderId="0" xfId="0" applyFill="1" applyBorder="1" applyAlignment="1">
      <alignment horizontal="center" vertical="center"/>
    </xf>
    <xf numFmtId="164" fontId="0" fillId="7" borderId="0" xfId="0" applyNumberFormat="1" applyFill="1" applyBorder="1" applyAlignment="1">
      <alignment horizontal="center" vertical="center"/>
    </xf>
    <xf numFmtId="164" fontId="0" fillId="8" borderId="0" xfId="0" applyNumberFormat="1" applyFill="1" applyBorder="1" applyAlignment="1">
      <alignment horizontal="center" vertical="center"/>
    </xf>
    <xf numFmtId="0" fontId="1" fillId="6" borderId="0" xfId="0" applyFont="1" applyFill="1" applyBorder="1" applyAlignment="1">
      <alignment horizontal="center"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9" fillId="0" borderId="16" xfId="0" applyFont="1" applyBorder="1" applyAlignment="1">
      <alignment horizontal="left" vertical="center"/>
    </xf>
    <xf numFmtId="0" fontId="9" fillId="0" borderId="17" xfId="0" applyFont="1" applyBorder="1" applyAlignment="1">
      <alignment horizontal="left" vertical="center"/>
    </xf>
    <xf numFmtId="0" fontId="9" fillId="0" borderId="18" xfId="0" applyFont="1" applyBorder="1" applyAlignment="1">
      <alignment horizontal="left" vertical="center"/>
    </xf>
    <xf numFmtId="0" fontId="0" fillId="0" borderId="16" xfId="0" applyBorder="1" applyAlignment="1">
      <alignment horizontal="left" vertical="center"/>
    </xf>
    <xf numFmtId="0" fontId="0" fillId="0" borderId="18" xfId="0" applyBorder="1" applyAlignment="1">
      <alignment horizontal="left" vertical="center"/>
    </xf>
    <xf numFmtId="0" fontId="0" fillId="0" borderId="0" xfId="0"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4" fillId="0" borderId="7" xfId="0" applyFont="1" applyBorder="1" applyAlignment="1">
      <alignment horizontal="left" vertical="center" wrapText="1"/>
    </xf>
    <xf numFmtId="0" fontId="4" fillId="0" borderId="1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cellXfs>
  <cellStyles count="1">
    <cellStyle name="Obično" xfId="0" builtinId="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SIP_Vrednovanje%20studenata.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Ukupno"/>
      <sheetName val="PrisutanPRED"/>
      <sheetName val="KOL_KZ"/>
      <sheetName val="Seminari"/>
      <sheetName val="Popis studenata"/>
      <sheetName val="Priznato_Prijelaz"/>
    </sheetNames>
    <sheetDataSet>
      <sheetData sheetId="0"/>
      <sheetData sheetId="1">
        <row r="9">
          <cell r="B9">
            <v>165066919</v>
          </cell>
          <cell r="C9" t="str">
            <v>Filip</v>
          </cell>
          <cell r="D9" t="str">
            <v>Ambrinac</v>
          </cell>
          <cell r="E9" t="str">
            <v>Automatika</v>
          </cell>
          <cell r="F9" t="str">
            <v>Redovni</v>
          </cell>
          <cell r="G9">
            <v>1</v>
          </cell>
          <cell r="H9">
            <v>1</v>
          </cell>
          <cell r="I9">
            <v>0</v>
          </cell>
          <cell r="J9">
            <v>1</v>
          </cell>
        </row>
        <row r="10">
          <cell r="B10">
            <v>165066966</v>
          </cell>
          <cell r="C10" t="str">
            <v>Dario</v>
          </cell>
          <cell r="D10" t="str">
            <v>Antunović</v>
          </cell>
          <cell r="E10" t="str">
            <v>Automatika</v>
          </cell>
          <cell r="F10" t="str">
            <v>Redovni</v>
          </cell>
        </row>
        <row r="11">
          <cell r="B11">
            <v>165066987</v>
          </cell>
          <cell r="C11" t="str">
            <v>Matej</v>
          </cell>
          <cell r="D11" t="str">
            <v>Arlović</v>
          </cell>
          <cell r="E11" t="str">
            <v>Automatika</v>
          </cell>
          <cell r="F11" t="str">
            <v>Redovni</v>
          </cell>
        </row>
        <row r="12">
          <cell r="B12">
            <v>165049802</v>
          </cell>
          <cell r="C12" t="str">
            <v>Emil</v>
          </cell>
          <cell r="D12" t="str">
            <v>Blažević</v>
          </cell>
          <cell r="E12" t="str">
            <v>Automatika</v>
          </cell>
          <cell r="F12" t="str">
            <v>Redovni</v>
          </cell>
        </row>
        <row r="13">
          <cell r="B13">
            <v>165067066</v>
          </cell>
          <cell r="C13" t="str">
            <v>Luka</v>
          </cell>
          <cell r="D13" t="str">
            <v>Ivković</v>
          </cell>
          <cell r="E13" t="str">
            <v>Automatika</v>
          </cell>
          <cell r="F13" t="str">
            <v>Redovni</v>
          </cell>
        </row>
        <row r="14">
          <cell r="B14">
            <v>165067713</v>
          </cell>
          <cell r="C14" t="str">
            <v>Ivan</v>
          </cell>
          <cell r="D14" t="str">
            <v>Jurišić</v>
          </cell>
          <cell r="E14" t="str">
            <v>Automatika</v>
          </cell>
          <cell r="F14" t="str">
            <v>Redovni</v>
          </cell>
        </row>
        <row r="15">
          <cell r="B15">
            <v>165067115</v>
          </cell>
          <cell r="C15" t="str">
            <v>Nikola</v>
          </cell>
          <cell r="D15" t="str">
            <v>Kristić</v>
          </cell>
          <cell r="E15" t="str">
            <v>Automatika</v>
          </cell>
          <cell r="F15" t="str">
            <v>Redovni</v>
          </cell>
        </row>
        <row r="16">
          <cell r="B16">
            <v>165064181</v>
          </cell>
          <cell r="C16" t="str">
            <v>Mario</v>
          </cell>
          <cell r="D16" t="str">
            <v>Lovrić</v>
          </cell>
          <cell r="E16" t="str">
            <v>Automatika</v>
          </cell>
          <cell r="F16" t="str">
            <v>Redovni</v>
          </cell>
        </row>
        <row r="17">
          <cell r="B17">
            <v>165068271</v>
          </cell>
          <cell r="C17" t="str">
            <v>Josip</v>
          </cell>
          <cell r="D17" t="str">
            <v>Maričević</v>
          </cell>
          <cell r="E17" t="str">
            <v>Automatika</v>
          </cell>
          <cell r="F17" t="str">
            <v>Redovni</v>
          </cell>
        </row>
        <row r="18">
          <cell r="B18">
            <v>165067178</v>
          </cell>
          <cell r="C18" t="str">
            <v>Leonardo</v>
          </cell>
          <cell r="D18" t="str">
            <v>Markotić</v>
          </cell>
          <cell r="E18" t="str">
            <v>Automatika</v>
          </cell>
          <cell r="F18" t="str">
            <v>Redovni</v>
          </cell>
        </row>
        <row r="19">
          <cell r="B19">
            <v>165067274</v>
          </cell>
          <cell r="C19" t="str">
            <v>Stjepan</v>
          </cell>
          <cell r="D19" t="str">
            <v>Paradžik</v>
          </cell>
          <cell r="E19" t="str">
            <v>Automatika</v>
          </cell>
          <cell r="F19" t="str">
            <v>Redovni</v>
          </cell>
        </row>
        <row r="20">
          <cell r="B20">
            <v>165062509</v>
          </cell>
          <cell r="C20" t="str">
            <v>Ivan</v>
          </cell>
          <cell r="D20" t="str">
            <v>Petrovečki</v>
          </cell>
          <cell r="E20" t="str">
            <v>Automatika</v>
          </cell>
          <cell r="F20" t="str">
            <v>Redovni</v>
          </cell>
        </row>
        <row r="21">
          <cell r="B21">
            <v>165067409</v>
          </cell>
          <cell r="C21" t="str">
            <v>Luka</v>
          </cell>
          <cell r="D21" t="str">
            <v>Strinić</v>
          </cell>
          <cell r="E21" t="str">
            <v>Automatika</v>
          </cell>
          <cell r="F21" t="str">
            <v>Redovni</v>
          </cell>
        </row>
        <row r="22">
          <cell r="B22">
            <v>165067435</v>
          </cell>
          <cell r="C22" t="str">
            <v>Borna</v>
          </cell>
          <cell r="D22" t="str">
            <v>Sušac</v>
          </cell>
          <cell r="E22" t="str">
            <v>Automatika</v>
          </cell>
          <cell r="F22" t="str">
            <v>Redovni</v>
          </cell>
        </row>
        <row r="23">
          <cell r="B23">
            <v>165067552</v>
          </cell>
          <cell r="C23" t="str">
            <v>Ivan</v>
          </cell>
          <cell r="D23" t="str">
            <v>Živković</v>
          </cell>
          <cell r="E23" t="str">
            <v>Automatika</v>
          </cell>
          <cell r="F23" t="str">
            <v>Redovni</v>
          </cell>
        </row>
        <row r="24">
          <cell r="B24">
            <v>165067573</v>
          </cell>
          <cell r="C24" t="str">
            <v>Danijel</v>
          </cell>
          <cell r="D24" t="str">
            <v>Božić</v>
          </cell>
          <cell r="E24" t="str">
            <v>Automatika</v>
          </cell>
          <cell r="F24" t="str">
            <v>Izvanredni</v>
          </cell>
        </row>
        <row r="25">
          <cell r="B25">
            <v>165056445</v>
          </cell>
          <cell r="C25" t="str">
            <v>Antonio</v>
          </cell>
          <cell r="D25" t="str">
            <v>Golek</v>
          </cell>
          <cell r="E25" t="str">
            <v>Automatika</v>
          </cell>
          <cell r="F25" t="str">
            <v>Izvanredni</v>
          </cell>
        </row>
        <row r="26">
          <cell r="B26">
            <v>1312101782</v>
          </cell>
          <cell r="C26" t="str">
            <v>Zvonko</v>
          </cell>
          <cell r="D26" t="str">
            <v>Pejaković</v>
          </cell>
          <cell r="E26" t="str">
            <v>Automatika</v>
          </cell>
          <cell r="F26" t="str">
            <v>Izvanredni</v>
          </cell>
        </row>
        <row r="27">
          <cell r="B27">
            <v>165062556</v>
          </cell>
          <cell r="C27" t="str">
            <v>Mihovil</v>
          </cell>
          <cell r="D27" t="str">
            <v>Stagličić</v>
          </cell>
          <cell r="E27" t="str">
            <v>Automatika</v>
          </cell>
          <cell r="F27" t="str">
            <v>Izvanredni</v>
          </cell>
        </row>
        <row r="28">
          <cell r="B28">
            <v>1311024723</v>
          </cell>
          <cell r="C28" t="str">
            <v>Danijel</v>
          </cell>
          <cell r="D28" t="str">
            <v>Šop</v>
          </cell>
          <cell r="E28" t="str">
            <v>Automatika</v>
          </cell>
          <cell r="F28" t="str">
            <v>Izvanredni</v>
          </cell>
        </row>
        <row r="29">
          <cell r="B29">
            <v>111115050</v>
          </cell>
          <cell r="C29" t="str">
            <v>Filip</v>
          </cell>
          <cell r="D29" t="str">
            <v>Španović</v>
          </cell>
          <cell r="E29" t="str">
            <v>Automatika</v>
          </cell>
          <cell r="F29" t="str">
            <v>Izvanredni</v>
          </cell>
        </row>
        <row r="30">
          <cell r="B30">
            <v>165064321</v>
          </cell>
          <cell r="C30" t="str">
            <v>Gabriel John</v>
          </cell>
          <cell r="D30" t="str">
            <v>Šuper</v>
          </cell>
          <cell r="E30" t="str">
            <v>Automatika</v>
          </cell>
          <cell r="F30" t="str">
            <v>Izvanredni</v>
          </cell>
        </row>
      </sheetData>
      <sheetData sheetId="2"/>
      <sheetData sheetId="3"/>
      <sheetData sheetId="4"/>
      <sheetData sheetId="5"/>
    </sheetDataSet>
  </externalBook>
</externalLink>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84"/>
  <sheetViews>
    <sheetView tabSelected="1" view="pageBreakPreview" topLeftCell="A17" zoomScale="110" zoomScaleNormal="70" zoomScaleSheetLayoutView="110" workbookViewId="0">
      <selection activeCell="A36" sqref="A36:B36"/>
    </sheetView>
  </sheetViews>
  <sheetFormatPr defaultRowHeight="15"/>
  <cols>
    <col min="1" max="1" width="9.140625" style="1"/>
    <col min="2" max="2" width="12" style="1" bestFit="1" customWidth="1"/>
    <col min="3" max="3" width="12.28515625" style="1" bestFit="1" customWidth="1"/>
    <col min="4" max="4" width="12.7109375" style="1" customWidth="1"/>
    <col min="5" max="5" width="0.140625" style="1" hidden="1" customWidth="1"/>
    <col min="6" max="6" width="8.42578125" style="1" hidden="1" customWidth="1"/>
    <col min="7" max="7" width="8.140625" style="1" hidden="1" customWidth="1"/>
    <col min="8" max="8" width="8.5703125" style="1" hidden="1" customWidth="1"/>
    <col min="9" max="9" width="8.85546875" style="1" hidden="1" customWidth="1"/>
    <col min="10" max="10" width="10.28515625" style="1" hidden="1" customWidth="1"/>
    <col min="11" max="12" width="10.28515625" style="1" customWidth="1"/>
    <col min="13" max="13" width="7.5703125" style="1" customWidth="1"/>
    <col min="14" max="14" width="8" style="1" customWidth="1"/>
    <col min="15" max="15" width="7.7109375" style="1" customWidth="1"/>
    <col min="16" max="16" width="8.5703125" style="1" customWidth="1"/>
    <col min="17" max="18" width="9.140625" style="1" hidden="1" customWidth="1"/>
    <col min="19" max="19" width="0.140625" style="36" hidden="1" customWidth="1"/>
    <col min="20" max="20" width="10.5703125" style="1" customWidth="1"/>
    <col min="21" max="16384" width="9.140625" style="1"/>
  </cols>
  <sheetData>
    <row r="1" spans="1:20" ht="2.25" customHeight="1" thickBot="1">
      <c r="A1" s="49" t="s">
        <v>0</v>
      </c>
      <c r="B1" s="49"/>
      <c r="C1" s="49"/>
      <c r="D1" s="49"/>
      <c r="E1" s="49"/>
      <c r="F1" s="49"/>
      <c r="G1" s="49"/>
      <c r="H1" s="49"/>
      <c r="I1" s="49"/>
      <c r="J1" s="49"/>
      <c r="K1" s="49"/>
      <c r="L1" s="49"/>
      <c r="M1" s="49"/>
      <c r="N1" s="49"/>
      <c r="O1" s="49"/>
      <c r="P1" s="49"/>
      <c r="Q1" s="49"/>
      <c r="R1" s="49"/>
      <c r="S1" s="49"/>
      <c r="T1" s="49"/>
    </row>
    <row r="2" spans="1:20" ht="32.25" customHeight="1" thickBot="1">
      <c r="A2" s="50" t="s">
        <v>1</v>
      </c>
      <c r="B2" s="51"/>
      <c r="C2" s="51"/>
      <c r="D2" s="51"/>
      <c r="E2" s="51"/>
      <c r="F2" s="51"/>
      <c r="G2" s="51"/>
      <c r="H2" s="51"/>
      <c r="I2" s="51"/>
      <c r="J2" s="51"/>
      <c r="K2" s="51"/>
      <c r="L2" s="51"/>
      <c r="M2" s="51"/>
      <c r="N2" s="51"/>
      <c r="O2" s="51"/>
      <c r="P2" s="51"/>
      <c r="Q2" s="51"/>
      <c r="R2" s="51"/>
      <c r="S2" s="51"/>
      <c r="T2" s="52"/>
    </row>
    <row r="3" spans="1:20" ht="15" customHeight="1" thickBot="1">
      <c r="A3" s="53" t="s">
        <v>2</v>
      </c>
      <c r="B3" s="54"/>
      <c r="C3" s="54"/>
      <c r="D3" s="54"/>
      <c r="E3" s="54"/>
      <c r="F3" s="54"/>
      <c r="G3" s="54"/>
      <c r="H3" s="54"/>
      <c r="I3" s="54"/>
      <c r="J3" s="54"/>
      <c r="K3" s="54"/>
      <c r="L3" s="55"/>
      <c r="M3" s="62" t="s">
        <v>3</v>
      </c>
      <c r="N3" s="62"/>
      <c r="O3" s="62"/>
      <c r="P3" s="62"/>
      <c r="Q3" s="62"/>
      <c r="R3" s="62"/>
      <c r="S3" s="62"/>
      <c r="T3" s="2">
        <v>22</v>
      </c>
    </row>
    <row r="4" spans="1:20" ht="15" customHeight="1" thickBot="1">
      <c r="A4" s="56"/>
      <c r="B4" s="57"/>
      <c r="C4" s="57"/>
      <c r="D4" s="57"/>
      <c r="E4" s="57"/>
      <c r="F4" s="57"/>
      <c r="G4" s="57"/>
      <c r="H4" s="57"/>
      <c r="I4" s="57"/>
      <c r="J4" s="57"/>
      <c r="K4" s="57"/>
      <c r="L4" s="58"/>
      <c r="M4" s="63" t="s">
        <v>4</v>
      </c>
      <c r="N4" s="63"/>
      <c r="O4" s="63"/>
      <c r="P4" s="63"/>
      <c r="Q4" s="63"/>
      <c r="R4" s="63"/>
      <c r="S4" s="63"/>
      <c r="T4" s="3">
        <v>20</v>
      </c>
    </row>
    <row r="5" spans="1:20" ht="15" customHeight="1" thickBot="1">
      <c r="A5" s="56"/>
      <c r="B5" s="57"/>
      <c r="C5" s="57"/>
      <c r="D5" s="57"/>
      <c r="E5" s="57"/>
      <c r="F5" s="57"/>
      <c r="G5" s="57"/>
      <c r="H5" s="57"/>
      <c r="I5" s="57"/>
      <c r="J5" s="57"/>
      <c r="K5" s="57"/>
      <c r="L5" s="58"/>
      <c r="M5" s="63" t="s">
        <v>5</v>
      </c>
      <c r="N5" s="63"/>
      <c r="O5" s="63"/>
      <c r="P5" s="63"/>
      <c r="Q5" s="63"/>
      <c r="R5" s="63"/>
      <c r="S5" s="63"/>
      <c r="T5" s="3">
        <v>20</v>
      </c>
    </row>
    <row r="6" spans="1:20" ht="15" customHeight="1" thickBot="1">
      <c r="A6" s="56"/>
      <c r="B6" s="57"/>
      <c r="C6" s="57"/>
      <c r="D6" s="57"/>
      <c r="E6" s="57"/>
      <c r="F6" s="57"/>
      <c r="G6" s="57"/>
      <c r="H6" s="57"/>
      <c r="I6" s="57"/>
      <c r="J6" s="57"/>
      <c r="K6" s="57"/>
      <c r="L6" s="58"/>
      <c r="M6" s="63" t="s">
        <v>6</v>
      </c>
      <c r="N6" s="63"/>
      <c r="O6" s="63"/>
      <c r="P6" s="63"/>
      <c r="Q6" s="63"/>
      <c r="R6" s="63"/>
      <c r="S6" s="63"/>
      <c r="T6" s="3">
        <v>19</v>
      </c>
    </row>
    <row r="7" spans="1:20" ht="15" customHeight="1" thickBot="1">
      <c r="A7" s="56"/>
      <c r="B7" s="57"/>
      <c r="C7" s="57"/>
      <c r="D7" s="57"/>
      <c r="E7" s="57"/>
      <c r="F7" s="57"/>
      <c r="G7" s="57"/>
      <c r="H7" s="57"/>
      <c r="I7" s="57"/>
      <c r="J7" s="57"/>
      <c r="K7" s="57"/>
      <c r="L7" s="58"/>
      <c r="M7" s="63" t="s">
        <v>7</v>
      </c>
      <c r="N7" s="63"/>
      <c r="O7" s="63"/>
      <c r="P7" s="63"/>
      <c r="Q7" s="63"/>
      <c r="R7" s="63"/>
      <c r="S7" s="63"/>
      <c r="T7" s="3">
        <v>19</v>
      </c>
    </row>
    <row r="8" spans="1:20" ht="15" customHeight="1" thickBot="1">
      <c r="A8" s="56"/>
      <c r="B8" s="57"/>
      <c r="C8" s="57"/>
      <c r="D8" s="57"/>
      <c r="E8" s="57"/>
      <c r="F8" s="57"/>
      <c r="G8" s="57"/>
      <c r="H8" s="57"/>
      <c r="I8" s="57"/>
      <c r="J8" s="57"/>
      <c r="K8" s="57"/>
      <c r="L8" s="58"/>
      <c r="M8" s="64" t="s">
        <v>8</v>
      </c>
      <c r="N8" s="65"/>
      <c r="O8" s="65"/>
      <c r="P8" s="65"/>
      <c r="Q8" s="65"/>
      <c r="R8" s="65"/>
      <c r="S8" s="66"/>
      <c r="T8" s="3">
        <v>30</v>
      </c>
    </row>
    <row r="9" spans="1:20" ht="15" customHeight="1" thickBot="1">
      <c r="A9" s="59"/>
      <c r="B9" s="60"/>
      <c r="C9" s="60"/>
      <c r="D9" s="60"/>
      <c r="E9" s="60"/>
      <c r="F9" s="60"/>
      <c r="G9" s="60"/>
      <c r="H9" s="60"/>
      <c r="I9" s="60"/>
      <c r="J9" s="60"/>
      <c r="K9" s="60"/>
      <c r="L9" s="61"/>
      <c r="M9" s="67" t="s">
        <v>9</v>
      </c>
      <c r="N9" s="68"/>
      <c r="O9" s="68"/>
      <c r="P9" s="68"/>
      <c r="Q9" s="68"/>
      <c r="R9" s="68"/>
      <c r="S9" s="69"/>
      <c r="T9" s="3">
        <v>28</v>
      </c>
    </row>
    <row r="10" spans="1:20" ht="32.25" customHeight="1" thickBot="1">
      <c r="A10" s="37" t="s">
        <v>10</v>
      </c>
      <c r="B10" s="38"/>
      <c r="C10" s="39" t="s">
        <v>11</v>
      </c>
      <c r="D10" s="40"/>
      <c r="E10" s="40"/>
      <c r="F10" s="40"/>
      <c r="G10" s="40"/>
      <c r="H10" s="40"/>
      <c r="I10" s="40"/>
      <c r="J10" s="40"/>
      <c r="K10" s="40"/>
      <c r="L10" s="41"/>
      <c r="M10" s="4">
        <v>15</v>
      </c>
      <c r="N10" s="4">
        <f>MAX(N12:N173)</f>
        <v>100</v>
      </c>
      <c r="O10" s="4">
        <v>15</v>
      </c>
      <c r="P10" s="5">
        <f>MAX(P12:P173)</f>
        <v>90</v>
      </c>
      <c r="Q10" s="4">
        <f>MAX(Q12:Q173)</f>
        <v>0</v>
      </c>
      <c r="R10" s="4" t="e">
        <f>MAX(R12:R173)</f>
        <v>#DIV/0!</v>
      </c>
      <c r="S10" s="6">
        <v>3</v>
      </c>
      <c r="T10" s="42" t="s">
        <v>12</v>
      </c>
    </row>
    <row r="11" spans="1:20" ht="30" customHeight="1" thickBot="1">
      <c r="A11" s="7" t="s">
        <v>13</v>
      </c>
      <c r="B11" s="7" t="s">
        <v>14</v>
      </c>
      <c r="C11" s="7" t="s">
        <v>15</v>
      </c>
      <c r="D11" s="7" t="s">
        <v>16</v>
      </c>
      <c r="E11" s="8" t="s">
        <v>17</v>
      </c>
      <c r="F11" s="4" t="s">
        <v>18</v>
      </c>
      <c r="G11" s="8" t="s">
        <v>19</v>
      </c>
      <c r="H11" s="4" t="s">
        <v>18</v>
      </c>
      <c r="I11" s="9" t="s">
        <v>20</v>
      </c>
      <c r="J11" s="10" t="s">
        <v>21</v>
      </c>
      <c r="K11" s="11" t="s">
        <v>22</v>
      </c>
      <c r="L11" s="11" t="s">
        <v>23</v>
      </c>
      <c r="M11" s="12" t="s">
        <v>24</v>
      </c>
      <c r="N11" s="13" t="s">
        <v>18</v>
      </c>
      <c r="O11" s="12" t="s">
        <v>25</v>
      </c>
      <c r="P11" s="13" t="s">
        <v>18</v>
      </c>
      <c r="Q11" s="12"/>
      <c r="R11" s="13" t="s">
        <v>18</v>
      </c>
      <c r="S11" s="14" t="s">
        <v>26</v>
      </c>
      <c r="T11" s="43"/>
    </row>
    <row r="12" spans="1:20" ht="15.75" thickBot="1">
      <c r="A12" s="15">
        <v>1</v>
      </c>
      <c r="B12" s="16">
        <f>[1]PrisutanPRED!B9</f>
        <v>165066919</v>
      </c>
      <c r="C12" s="17" t="str">
        <f>[1]PrisutanPRED!C9</f>
        <v>Filip</v>
      </c>
      <c r="D12" s="17" t="str">
        <f>[1]PrisutanPRED!D9</f>
        <v>Ambrinac</v>
      </c>
      <c r="E12" s="17" t="str">
        <f>[1]PrisutanPRED!E9</f>
        <v>Automatika</v>
      </c>
      <c r="F12" s="17" t="str">
        <f>[1]PrisutanPRED!F9</f>
        <v>Redovni</v>
      </c>
      <c r="G12" s="17">
        <f>[1]PrisutanPRED!G9</f>
        <v>1</v>
      </c>
      <c r="H12" s="17">
        <f>[1]PrisutanPRED!H9</f>
        <v>1</v>
      </c>
      <c r="I12" s="17">
        <f>[1]PrisutanPRED!I9</f>
        <v>0</v>
      </c>
      <c r="J12" s="17">
        <f>[1]PrisutanPRED!J9</f>
        <v>1</v>
      </c>
      <c r="K12" s="18" t="str">
        <f>[1]PrisutanPRED!E9</f>
        <v>Automatika</v>
      </c>
      <c r="L12" s="15" t="str">
        <f>[1]PrisutanPRED!F9</f>
        <v>Redovni</v>
      </c>
      <c r="M12" s="19">
        <v>14</v>
      </c>
      <c r="N12" s="20">
        <f t="shared" ref="N12:N33" si="0">M12*100/M$10</f>
        <v>93.333333333333329</v>
      </c>
      <c r="O12" s="19">
        <v>8</v>
      </c>
      <c r="P12" s="20">
        <f t="shared" ref="P12:P33" si="1">O12*100/O$10</f>
        <v>53.333333333333336</v>
      </c>
      <c r="Q12" s="21"/>
      <c r="R12" s="20" t="e">
        <f>Q12*100/Q$10</f>
        <v>#DIV/0!</v>
      </c>
      <c r="S12" s="19"/>
      <c r="T12" s="22">
        <f>IF(AND(M12+O12+S12&gt;=15,M12&gt;=3),IF(M12+O12+S12&gt;30,28,(M12+O12+S12)*T$9/T$8),0)</f>
        <v>20.533333333333335</v>
      </c>
    </row>
    <row r="13" spans="1:20" ht="15.75" thickBot="1">
      <c r="A13" s="15">
        <v>2</v>
      </c>
      <c r="B13" s="16">
        <f>[1]PrisutanPRED!B10</f>
        <v>165066966</v>
      </c>
      <c r="C13" s="17" t="str">
        <f>[1]PrisutanPRED!C10</f>
        <v>Dario</v>
      </c>
      <c r="D13" s="17" t="str">
        <f>[1]PrisutanPRED!D10</f>
        <v>Antunović</v>
      </c>
      <c r="E13" s="21"/>
      <c r="F13" s="20"/>
      <c r="G13" s="21"/>
      <c r="H13" s="20"/>
      <c r="I13" s="21"/>
      <c r="J13" s="22"/>
      <c r="K13" s="18" t="str">
        <f>[1]PrisutanPRED!E10</f>
        <v>Automatika</v>
      </c>
      <c r="L13" s="15" t="str">
        <f>[1]PrisutanPRED!F10</f>
        <v>Redovni</v>
      </c>
      <c r="M13" s="19">
        <v>14</v>
      </c>
      <c r="N13" s="20">
        <f t="shared" si="0"/>
        <v>93.333333333333329</v>
      </c>
      <c r="O13" s="19">
        <v>13.5</v>
      </c>
      <c r="P13" s="20">
        <f t="shared" si="1"/>
        <v>90</v>
      </c>
      <c r="Q13" s="21"/>
      <c r="R13" s="20" t="e">
        <f t="shared" ref="R13:R33" si="2">Q13*100/Q$10</f>
        <v>#DIV/0!</v>
      </c>
      <c r="S13" s="19"/>
      <c r="T13" s="22">
        <f t="shared" ref="T13:T33" si="3">IF(AND(M13+O13+S13&gt;=15,M13&gt;=3),IF(M13+O13+S13&gt;30,28,(M13+O13+S13)*T$9/T$8),0)</f>
        <v>25.666666666666668</v>
      </c>
    </row>
    <row r="14" spans="1:20" ht="15.75" thickBot="1">
      <c r="A14" s="15">
        <v>3</v>
      </c>
      <c r="B14" s="16">
        <f>[1]PrisutanPRED!B11</f>
        <v>165066987</v>
      </c>
      <c r="C14" s="17" t="str">
        <f>[1]PrisutanPRED!C11</f>
        <v>Matej</v>
      </c>
      <c r="D14" s="17" t="str">
        <f>[1]PrisutanPRED!D11</f>
        <v>Arlović</v>
      </c>
      <c r="E14" s="21"/>
      <c r="F14" s="20"/>
      <c r="G14" s="21"/>
      <c r="H14" s="20"/>
      <c r="I14" s="21"/>
      <c r="J14" s="22"/>
      <c r="K14" s="18" t="str">
        <f>[1]PrisutanPRED!E11</f>
        <v>Automatika</v>
      </c>
      <c r="L14" s="15" t="str">
        <f>[1]PrisutanPRED!F11</f>
        <v>Redovni</v>
      </c>
      <c r="M14" s="19">
        <v>11</v>
      </c>
      <c r="N14" s="20">
        <f t="shared" si="0"/>
        <v>73.333333333333329</v>
      </c>
      <c r="O14" s="19">
        <v>8</v>
      </c>
      <c r="P14" s="20">
        <f t="shared" si="1"/>
        <v>53.333333333333336</v>
      </c>
      <c r="Q14" s="21"/>
      <c r="R14" s="20" t="e">
        <f t="shared" si="2"/>
        <v>#DIV/0!</v>
      </c>
      <c r="S14" s="19"/>
      <c r="T14" s="22">
        <f t="shared" si="3"/>
        <v>17.733333333333334</v>
      </c>
    </row>
    <row r="15" spans="1:20" ht="15.75" thickBot="1">
      <c r="A15" s="15">
        <v>4</v>
      </c>
      <c r="B15" s="16">
        <f>[1]PrisutanPRED!B12</f>
        <v>165049802</v>
      </c>
      <c r="C15" s="17" t="str">
        <f>[1]PrisutanPRED!C12</f>
        <v>Emil</v>
      </c>
      <c r="D15" s="17" t="str">
        <f>[1]PrisutanPRED!D12</f>
        <v>Blažević</v>
      </c>
      <c r="E15" s="21"/>
      <c r="F15" s="20"/>
      <c r="G15" s="21"/>
      <c r="H15" s="20"/>
      <c r="I15" s="21"/>
      <c r="J15" s="22"/>
      <c r="K15" s="18" t="str">
        <f>[1]PrisutanPRED!E12</f>
        <v>Automatika</v>
      </c>
      <c r="L15" s="15" t="str">
        <f>[1]PrisutanPRED!F12</f>
        <v>Redovni</v>
      </c>
      <c r="M15" s="19">
        <v>13.5</v>
      </c>
      <c r="N15" s="20">
        <f t="shared" si="0"/>
        <v>90</v>
      </c>
      <c r="O15" s="19">
        <v>6.5</v>
      </c>
      <c r="P15" s="20">
        <f t="shared" si="1"/>
        <v>43.333333333333336</v>
      </c>
      <c r="Q15" s="21"/>
      <c r="R15" s="20" t="e">
        <f t="shared" si="2"/>
        <v>#DIV/0!</v>
      </c>
      <c r="S15" s="19"/>
      <c r="T15" s="22">
        <f t="shared" si="3"/>
        <v>18.666666666666668</v>
      </c>
    </row>
    <row r="16" spans="1:20" ht="15.75" thickBot="1">
      <c r="A16" s="15">
        <v>5</v>
      </c>
      <c r="B16" s="16">
        <f>[1]PrisutanPRED!B13</f>
        <v>165067066</v>
      </c>
      <c r="C16" s="17" t="str">
        <f>[1]PrisutanPRED!C13</f>
        <v>Luka</v>
      </c>
      <c r="D16" s="17" t="str">
        <f>[1]PrisutanPRED!D13</f>
        <v>Ivković</v>
      </c>
      <c r="E16" s="21"/>
      <c r="F16" s="20"/>
      <c r="G16" s="21"/>
      <c r="H16" s="20"/>
      <c r="I16" s="21"/>
      <c r="J16" s="22"/>
      <c r="K16" s="18" t="str">
        <f>[1]PrisutanPRED!E13</f>
        <v>Automatika</v>
      </c>
      <c r="L16" s="15" t="str">
        <f>[1]PrisutanPRED!F13</f>
        <v>Redovni</v>
      </c>
      <c r="M16" s="19">
        <v>14.5</v>
      </c>
      <c r="N16" s="20">
        <f t="shared" si="0"/>
        <v>96.666666666666671</v>
      </c>
      <c r="O16" s="19">
        <v>12.5</v>
      </c>
      <c r="P16" s="20">
        <f t="shared" si="1"/>
        <v>83.333333333333329</v>
      </c>
      <c r="Q16" s="21"/>
      <c r="R16" s="20" t="e">
        <f t="shared" si="2"/>
        <v>#DIV/0!</v>
      </c>
      <c r="S16" s="19"/>
      <c r="T16" s="22">
        <f t="shared" si="3"/>
        <v>25.2</v>
      </c>
    </row>
    <row r="17" spans="1:20" ht="15.75" thickBot="1">
      <c r="A17" s="15">
        <v>6</v>
      </c>
      <c r="B17" s="16">
        <f>[1]PrisutanPRED!B14</f>
        <v>165067713</v>
      </c>
      <c r="C17" s="17" t="str">
        <f>[1]PrisutanPRED!C14</f>
        <v>Ivan</v>
      </c>
      <c r="D17" s="17" t="str">
        <f>[1]PrisutanPRED!D14</f>
        <v>Jurišić</v>
      </c>
      <c r="E17" s="21"/>
      <c r="F17" s="20"/>
      <c r="G17" s="21"/>
      <c r="H17" s="20"/>
      <c r="I17" s="21"/>
      <c r="J17" s="22"/>
      <c r="K17" s="18" t="str">
        <f>[1]PrisutanPRED!E14</f>
        <v>Automatika</v>
      </c>
      <c r="L17" s="15" t="str">
        <f>[1]PrisutanPRED!F14</f>
        <v>Redovni</v>
      </c>
      <c r="M17" s="19">
        <v>10</v>
      </c>
      <c r="N17" s="20">
        <f t="shared" si="0"/>
        <v>66.666666666666671</v>
      </c>
      <c r="O17" s="19">
        <v>11.5</v>
      </c>
      <c r="P17" s="20">
        <f t="shared" si="1"/>
        <v>76.666666666666671</v>
      </c>
      <c r="Q17" s="21"/>
      <c r="R17" s="20" t="e">
        <f t="shared" si="2"/>
        <v>#DIV/0!</v>
      </c>
      <c r="S17" s="19"/>
      <c r="T17" s="22">
        <f t="shared" si="3"/>
        <v>20.066666666666666</v>
      </c>
    </row>
    <row r="18" spans="1:20" ht="15.75" thickBot="1">
      <c r="A18" s="15">
        <v>7</v>
      </c>
      <c r="B18" s="16">
        <f>[1]PrisutanPRED!B15</f>
        <v>165067115</v>
      </c>
      <c r="C18" s="17" t="str">
        <f>[1]PrisutanPRED!C15</f>
        <v>Nikola</v>
      </c>
      <c r="D18" s="17" t="str">
        <f>[1]PrisutanPRED!D15</f>
        <v>Kristić</v>
      </c>
      <c r="E18" s="21"/>
      <c r="F18" s="20"/>
      <c r="G18" s="21"/>
      <c r="H18" s="20"/>
      <c r="I18" s="21"/>
      <c r="J18" s="22"/>
      <c r="K18" s="18" t="str">
        <f>[1]PrisutanPRED!E15</f>
        <v>Automatika</v>
      </c>
      <c r="L18" s="15" t="str">
        <f>[1]PrisutanPRED!F15</f>
        <v>Redovni</v>
      </c>
      <c r="M18" s="19">
        <v>15</v>
      </c>
      <c r="N18" s="20">
        <f t="shared" si="0"/>
        <v>100</v>
      </c>
      <c r="O18" s="23">
        <v>5</v>
      </c>
      <c r="P18" s="20">
        <f t="shared" si="1"/>
        <v>33.333333333333336</v>
      </c>
      <c r="Q18" s="21"/>
      <c r="R18" s="20" t="e">
        <f t="shared" si="2"/>
        <v>#DIV/0!</v>
      </c>
      <c r="S18" s="19"/>
      <c r="T18" s="22">
        <f t="shared" si="3"/>
        <v>18.666666666666668</v>
      </c>
    </row>
    <row r="19" spans="1:20" ht="15.75" thickBot="1">
      <c r="A19" s="15">
        <v>8</v>
      </c>
      <c r="B19" s="16">
        <f>[1]PrisutanPRED!B16</f>
        <v>165064181</v>
      </c>
      <c r="C19" s="17" t="str">
        <f>[1]PrisutanPRED!C16</f>
        <v>Mario</v>
      </c>
      <c r="D19" s="17" t="str">
        <f>[1]PrisutanPRED!D16</f>
        <v>Lovrić</v>
      </c>
      <c r="E19" s="21"/>
      <c r="F19" s="20"/>
      <c r="G19" s="21"/>
      <c r="H19" s="20"/>
      <c r="I19" s="21"/>
      <c r="J19" s="22"/>
      <c r="K19" s="18" t="str">
        <f>[1]PrisutanPRED!E16</f>
        <v>Automatika</v>
      </c>
      <c r="L19" s="15" t="str">
        <f>[1]PrisutanPRED!F16</f>
        <v>Redovni</v>
      </c>
      <c r="M19" s="19">
        <v>12</v>
      </c>
      <c r="N19" s="20">
        <f t="shared" si="0"/>
        <v>80</v>
      </c>
      <c r="O19" s="19">
        <v>11</v>
      </c>
      <c r="P19" s="20">
        <f t="shared" si="1"/>
        <v>73.333333333333329</v>
      </c>
      <c r="Q19" s="21"/>
      <c r="R19" s="20" t="e">
        <f t="shared" si="2"/>
        <v>#DIV/0!</v>
      </c>
      <c r="S19" s="19"/>
      <c r="T19" s="22">
        <f t="shared" si="3"/>
        <v>21.466666666666665</v>
      </c>
    </row>
    <row r="20" spans="1:20" ht="15.75" thickBot="1">
      <c r="A20" s="15">
        <v>9</v>
      </c>
      <c r="B20" s="16">
        <f>[1]PrisutanPRED!B17</f>
        <v>165068271</v>
      </c>
      <c r="C20" s="17" t="str">
        <f>[1]PrisutanPRED!C17</f>
        <v>Josip</v>
      </c>
      <c r="D20" s="17" t="str">
        <f>[1]PrisutanPRED!D17</f>
        <v>Maričević</v>
      </c>
      <c r="E20" s="21"/>
      <c r="F20" s="20"/>
      <c r="G20" s="21"/>
      <c r="H20" s="20"/>
      <c r="I20" s="21"/>
      <c r="J20" s="22"/>
      <c r="K20" s="18" t="str">
        <f>[1]PrisutanPRED!E17</f>
        <v>Automatika</v>
      </c>
      <c r="L20" s="15" t="str">
        <f>[1]PrisutanPRED!F17</f>
        <v>Redovni</v>
      </c>
      <c r="M20" s="19">
        <v>12</v>
      </c>
      <c r="N20" s="20">
        <f t="shared" si="0"/>
        <v>80</v>
      </c>
      <c r="O20" s="19">
        <v>10</v>
      </c>
      <c r="P20" s="20">
        <f t="shared" si="1"/>
        <v>66.666666666666671</v>
      </c>
      <c r="Q20" s="21"/>
      <c r="R20" s="20" t="e">
        <f t="shared" si="2"/>
        <v>#DIV/0!</v>
      </c>
      <c r="S20" s="19"/>
      <c r="T20" s="22">
        <f t="shared" si="3"/>
        <v>20.533333333333335</v>
      </c>
    </row>
    <row r="21" spans="1:20" ht="15.75" thickBot="1">
      <c r="A21" s="15">
        <v>10</v>
      </c>
      <c r="B21" s="16">
        <f>[1]PrisutanPRED!B18</f>
        <v>165067178</v>
      </c>
      <c r="C21" s="17" t="str">
        <f>[1]PrisutanPRED!C18</f>
        <v>Leonardo</v>
      </c>
      <c r="D21" s="17" t="str">
        <f>[1]PrisutanPRED!D18</f>
        <v>Markotić</v>
      </c>
      <c r="E21" s="21"/>
      <c r="F21" s="20"/>
      <c r="G21" s="21"/>
      <c r="H21" s="20"/>
      <c r="I21" s="21"/>
      <c r="J21" s="22"/>
      <c r="K21" s="18" t="str">
        <f>[1]PrisutanPRED!E18</f>
        <v>Automatika</v>
      </c>
      <c r="L21" s="15" t="str">
        <f>[1]PrisutanPRED!F18</f>
        <v>Redovni</v>
      </c>
      <c r="M21" s="19">
        <v>10.5</v>
      </c>
      <c r="N21" s="20">
        <f t="shared" si="0"/>
        <v>70</v>
      </c>
      <c r="O21" s="19">
        <v>12</v>
      </c>
      <c r="P21" s="20">
        <f t="shared" si="1"/>
        <v>80</v>
      </c>
      <c r="Q21" s="21"/>
      <c r="R21" s="20" t="e">
        <f t="shared" si="2"/>
        <v>#DIV/0!</v>
      </c>
      <c r="S21" s="19"/>
      <c r="T21" s="22">
        <f t="shared" si="3"/>
        <v>21</v>
      </c>
    </row>
    <row r="22" spans="1:20" ht="15.75" thickBot="1">
      <c r="A22" s="15">
        <v>11</v>
      </c>
      <c r="B22" s="16">
        <f>[1]PrisutanPRED!B19</f>
        <v>165067274</v>
      </c>
      <c r="C22" s="17" t="str">
        <f>[1]PrisutanPRED!C19</f>
        <v>Stjepan</v>
      </c>
      <c r="D22" s="17" t="str">
        <f>[1]PrisutanPRED!D19</f>
        <v>Paradžik</v>
      </c>
      <c r="E22" s="21"/>
      <c r="F22" s="20"/>
      <c r="G22" s="21"/>
      <c r="H22" s="20"/>
      <c r="I22" s="21"/>
      <c r="J22" s="22"/>
      <c r="K22" s="18" t="str">
        <f>[1]PrisutanPRED!E19</f>
        <v>Automatika</v>
      </c>
      <c r="L22" s="15" t="str">
        <f>[1]PrisutanPRED!F19</f>
        <v>Redovni</v>
      </c>
      <c r="M22" s="19">
        <v>14</v>
      </c>
      <c r="N22" s="20">
        <f t="shared" si="0"/>
        <v>93.333333333333329</v>
      </c>
      <c r="O22" s="19">
        <v>2</v>
      </c>
      <c r="P22" s="20">
        <f t="shared" si="1"/>
        <v>13.333333333333334</v>
      </c>
      <c r="Q22" s="21"/>
      <c r="R22" s="20" t="e">
        <f t="shared" si="2"/>
        <v>#DIV/0!</v>
      </c>
      <c r="S22" s="19"/>
      <c r="T22" s="22">
        <f t="shared" si="3"/>
        <v>14.933333333333334</v>
      </c>
    </row>
    <row r="23" spans="1:20" ht="15.75" thickBot="1">
      <c r="A23" s="15">
        <v>12</v>
      </c>
      <c r="B23" s="16">
        <f>[1]PrisutanPRED!B20</f>
        <v>165062509</v>
      </c>
      <c r="C23" s="17" t="str">
        <f>[1]PrisutanPRED!C20</f>
        <v>Ivan</v>
      </c>
      <c r="D23" s="17" t="str">
        <f>[1]PrisutanPRED!D20</f>
        <v>Petrovečki</v>
      </c>
      <c r="E23" s="21"/>
      <c r="F23" s="20"/>
      <c r="G23" s="21"/>
      <c r="H23" s="20"/>
      <c r="I23" s="21"/>
      <c r="J23" s="22"/>
      <c r="K23" s="18" t="str">
        <f>[1]PrisutanPRED!E20</f>
        <v>Automatika</v>
      </c>
      <c r="L23" s="15" t="str">
        <f>[1]PrisutanPRED!F20</f>
        <v>Redovni</v>
      </c>
      <c r="M23" s="19">
        <v>12</v>
      </c>
      <c r="N23" s="20">
        <f t="shared" si="0"/>
        <v>80</v>
      </c>
      <c r="O23" s="19">
        <v>9</v>
      </c>
      <c r="P23" s="20">
        <f t="shared" si="1"/>
        <v>60</v>
      </c>
      <c r="Q23" s="21"/>
      <c r="R23" s="20" t="e">
        <f t="shared" si="2"/>
        <v>#DIV/0!</v>
      </c>
      <c r="S23" s="19"/>
      <c r="T23" s="22">
        <f t="shared" si="3"/>
        <v>19.600000000000001</v>
      </c>
    </row>
    <row r="24" spans="1:20" ht="15.75" thickBot="1">
      <c r="A24" s="15">
        <v>13</v>
      </c>
      <c r="B24" s="16">
        <f>[1]PrisutanPRED!B21</f>
        <v>165067409</v>
      </c>
      <c r="C24" s="17" t="str">
        <f>[1]PrisutanPRED!C21</f>
        <v>Luka</v>
      </c>
      <c r="D24" s="17" t="str">
        <f>[1]PrisutanPRED!D21</f>
        <v>Strinić</v>
      </c>
      <c r="E24" s="21"/>
      <c r="F24" s="20"/>
      <c r="G24" s="21"/>
      <c r="H24" s="20"/>
      <c r="I24" s="21"/>
      <c r="J24" s="22"/>
      <c r="K24" s="18" t="str">
        <f>[1]PrisutanPRED!E21</f>
        <v>Automatika</v>
      </c>
      <c r="L24" s="15" t="str">
        <f>[1]PrisutanPRED!F21</f>
        <v>Redovni</v>
      </c>
      <c r="M24" s="19">
        <v>15</v>
      </c>
      <c r="N24" s="20">
        <f t="shared" si="0"/>
        <v>100</v>
      </c>
      <c r="O24" s="19">
        <v>7</v>
      </c>
      <c r="P24" s="20">
        <f t="shared" si="1"/>
        <v>46.666666666666664</v>
      </c>
      <c r="Q24" s="21"/>
      <c r="R24" s="20" t="e">
        <f t="shared" si="2"/>
        <v>#DIV/0!</v>
      </c>
      <c r="S24" s="19"/>
      <c r="T24" s="22">
        <f t="shared" si="3"/>
        <v>20.533333333333335</v>
      </c>
    </row>
    <row r="25" spans="1:20" ht="15.75" thickBot="1">
      <c r="A25" s="15">
        <v>14</v>
      </c>
      <c r="B25" s="16">
        <f>[1]PrisutanPRED!B22</f>
        <v>165067435</v>
      </c>
      <c r="C25" s="17" t="str">
        <f>[1]PrisutanPRED!C22</f>
        <v>Borna</v>
      </c>
      <c r="D25" s="17" t="str">
        <f>[1]PrisutanPRED!D22</f>
        <v>Sušac</v>
      </c>
      <c r="E25" s="21"/>
      <c r="F25" s="20"/>
      <c r="G25" s="21"/>
      <c r="H25" s="20"/>
      <c r="I25" s="21"/>
      <c r="J25" s="22"/>
      <c r="K25" s="18" t="str">
        <f>[1]PrisutanPRED!E22</f>
        <v>Automatika</v>
      </c>
      <c r="L25" s="15" t="str">
        <f>[1]PrisutanPRED!F22</f>
        <v>Redovni</v>
      </c>
      <c r="M25" s="19">
        <v>11.5</v>
      </c>
      <c r="N25" s="20">
        <f t="shared" si="0"/>
        <v>76.666666666666671</v>
      </c>
      <c r="O25" s="19">
        <v>10</v>
      </c>
      <c r="P25" s="20">
        <f t="shared" si="1"/>
        <v>66.666666666666671</v>
      </c>
      <c r="Q25" s="21"/>
      <c r="R25" s="20" t="e">
        <f t="shared" si="2"/>
        <v>#DIV/0!</v>
      </c>
      <c r="S25" s="19"/>
      <c r="T25" s="22">
        <f t="shared" si="3"/>
        <v>20.066666666666666</v>
      </c>
    </row>
    <row r="26" spans="1:20" ht="15.75" thickBot="1">
      <c r="A26" s="15">
        <v>15</v>
      </c>
      <c r="B26" s="16">
        <f>[1]PrisutanPRED!B23</f>
        <v>165067552</v>
      </c>
      <c r="C26" s="17" t="str">
        <f>[1]PrisutanPRED!C23</f>
        <v>Ivan</v>
      </c>
      <c r="D26" s="17" t="str">
        <f>[1]PrisutanPRED!D23</f>
        <v>Živković</v>
      </c>
      <c r="E26" s="21"/>
      <c r="F26" s="20"/>
      <c r="G26" s="21"/>
      <c r="H26" s="20"/>
      <c r="I26" s="21"/>
      <c r="J26" s="22"/>
      <c r="K26" s="18" t="str">
        <f>[1]PrisutanPRED!E23</f>
        <v>Automatika</v>
      </c>
      <c r="L26" s="15" t="str">
        <f>[1]PrisutanPRED!F23</f>
        <v>Redovni</v>
      </c>
      <c r="M26" s="19">
        <v>15</v>
      </c>
      <c r="N26" s="20">
        <f t="shared" si="0"/>
        <v>100</v>
      </c>
      <c r="O26" s="19">
        <v>13</v>
      </c>
      <c r="P26" s="20">
        <f t="shared" si="1"/>
        <v>86.666666666666671</v>
      </c>
      <c r="Q26" s="21"/>
      <c r="R26" s="20" t="e">
        <f t="shared" si="2"/>
        <v>#DIV/0!</v>
      </c>
      <c r="S26" s="19"/>
      <c r="T26" s="22">
        <f t="shared" si="3"/>
        <v>26.133333333333333</v>
      </c>
    </row>
    <row r="27" spans="1:20" ht="15.75" thickBot="1">
      <c r="A27" s="15">
        <v>16</v>
      </c>
      <c r="B27" s="16">
        <f>[1]PrisutanPRED!B24</f>
        <v>165067573</v>
      </c>
      <c r="C27" s="17" t="str">
        <f>[1]PrisutanPRED!C24</f>
        <v>Danijel</v>
      </c>
      <c r="D27" s="17" t="str">
        <f>[1]PrisutanPRED!D24</f>
        <v>Božić</v>
      </c>
      <c r="E27" s="21"/>
      <c r="F27" s="20"/>
      <c r="G27" s="21"/>
      <c r="H27" s="20"/>
      <c r="I27" s="21"/>
      <c r="J27" s="22"/>
      <c r="K27" s="18" t="str">
        <f>[1]PrisutanPRED!E24</f>
        <v>Automatika</v>
      </c>
      <c r="L27" s="15" t="str">
        <f>[1]PrisutanPRED!F24</f>
        <v>Izvanredni</v>
      </c>
      <c r="M27" s="19">
        <v>11</v>
      </c>
      <c r="N27" s="20">
        <f t="shared" si="0"/>
        <v>73.333333333333329</v>
      </c>
      <c r="O27" s="19"/>
      <c r="P27" s="20">
        <f t="shared" si="1"/>
        <v>0</v>
      </c>
      <c r="Q27" s="21"/>
      <c r="R27" s="20" t="e">
        <f t="shared" si="2"/>
        <v>#DIV/0!</v>
      </c>
      <c r="S27" s="19"/>
      <c r="T27" s="22">
        <f t="shared" si="3"/>
        <v>0</v>
      </c>
    </row>
    <row r="28" spans="1:20" ht="15.75" thickBot="1">
      <c r="A28" s="15">
        <v>17</v>
      </c>
      <c r="B28" s="16">
        <f>[1]PrisutanPRED!B25</f>
        <v>165056445</v>
      </c>
      <c r="C28" s="17" t="str">
        <f>[1]PrisutanPRED!C25</f>
        <v>Antonio</v>
      </c>
      <c r="D28" s="17" t="str">
        <f>[1]PrisutanPRED!D25</f>
        <v>Golek</v>
      </c>
      <c r="E28" s="21"/>
      <c r="F28" s="20"/>
      <c r="G28" s="21"/>
      <c r="H28" s="20"/>
      <c r="I28" s="21"/>
      <c r="J28" s="22"/>
      <c r="K28" s="18" t="str">
        <f>[1]PrisutanPRED!E25</f>
        <v>Automatika</v>
      </c>
      <c r="L28" s="15" t="str">
        <f>[1]PrisutanPRED!F25</f>
        <v>Izvanredni</v>
      </c>
      <c r="M28" s="19">
        <v>0</v>
      </c>
      <c r="N28" s="20">
        <f t="shared" si="0"/>
        <v>0</v>
      </c>
      <c r="O28" s="19"/>
      <c r="P28" s="20">
        <f t="shared" si="1"/>
        <v>0</v>
      </c>
      <c r="Q28" s="21"/>
      <c r="R28" s="20" t="e">
        <f t="shared" si="2"/>
        <v>#DIV/0!</v>
      </c>
      <c r="S28" s="19"/>
      <c r="T28" s="22">
        <f t="shared" si="3"/>
        <v>0</v>
      </c>
    </row>
    <row r="29" spans="1:20" ht="15.75" thickBot="1">
      <c r="A29" s="15">
        <v>18</v>
      </c>
      <c r="B29" s="16">
        <f>[1]PrisutanPRED!B26</f>
        <v>1312101782</v>
      </c>
      <c r="C29" s="17" t="str">
        <f>[1]PrisutanPRED!C26</f>
        <v>Zvonko</v>
      </c>
      <c r="D29" s="17" t="str">
        <f>[1]PrisutanPRED!D26</f>
        <v>Pejaković</v>
      </c>
      <c r="E29" s="21"/>
      <c r="F29" s="20"/>
      <c r="G29" s="21"/>
      <c r="H29" s="20"/>
      <c r="I29" s="21"/>
      <c r="J29" s="22"/>
      <c r="K29" s="18" t="str">
        <f>[1]PrisutanPRED!E26</f>
        <v>Automatika</v>
      </c>
      <c r="L29" s="15" t="str">
        <f>[1]PrisutanPRED!F26</f>
        <v>Izvanredni</v>
      </c>
      <c r="M29" s="19">
        <v>15</v>
      </c>
      <c r="N29" s="20">
        <f t="shared" si="0"/>
        <v>100</v>
      </c>
      <c r="O29" s="19">
        <v>11</v>
      </c>
      <c r="P29" s="20">
        <f t="shared" si="1"/>
        <v>73.333333333333329</v>
      </c>
      <c r="Q29" s="21"/>
      <c r="R29" s="20" t="e">
        <f t="shared" si="2"/>
        <v>#DIV/0!</v>
      </c>
      <c r="S29" s="19"/>
      <c r="T29" s="22">
        <f t="shared" si="3"/>
        <v>24.266666666666666</v>
      </c>
    </row>
    <row r="30" spans="1:20" ht="15.75" thickBot="1">
      <c r="A30" s="15">
        <v>19</v>
      </c>
      <c r="B30" s="16">
        <f>[1]PrisutanPRED!B27</f>
        <v>165062556</v>
      </c>
      <c r="C30" s="17" t="str">
        <f>[1]PrisutanPRED!C27</f>
        <v>Mihovil</v>
      </c>
      <c r="D30" s="17" t="str">
        <f>[1]PrisutanPRED!D27</f>
        <v>Stagličić</v>
      </c>
      <c r="E30" s="21"/>
      <c r="F30" s="20"/>
      <c r="G30" s="21"/>
      <c r="H30" s="20"/>
      <c r="I30" s="21"/>
      <c r="J30" s="22"/>
      <c r="K30" s="18" t="str">
        <f>[1]PrisutanPRED!E27</f>
        <v>Automatika</v>
      </c>
      <c r="L30" s="15" t="str">
        <f>[1]PrisutanPRED!F27</f>
        <v>Izvanredni</v>
      </c>
      <c r="M30" s="19">
        <v>0</v>
      </c>
      <c r="N30" s="20">
        <f t="shared" si="0"/>
        <v>0</v>
      </c>
      <c r="O30" s="19"/>
      <c r="P30" s="20">
        <f t="shared" si="1"/>
        <v>0</v>
      </c>
      <c r="Q30" s="21"/>
      <c r="R30" s="20" t="e">
        <f t="shared" si="2"/>
        <v>#DIV/0!</v>
      </c>
      <c r="S30" s="19"/>
      <c r="T30" s="22">
        <f t="shared" si="3"/>
        <v>0</v>
      </c>
    </row>
    <row r="31" spans="1:20" ht="15.75" thickBot="1">
      <c r="A31" s="15">
        <v>20</v>
      </c>
      <c r="B31" s="16">
        <f>[1]PrisutanPRED!B28</f>
        <v>1311024723</v>
      </c>
      <c r="C31" s="17" t="str">
        <f>[1]PrisutanPRED!C28</f>
        <v>Danijel</v>
      </c>
      <c r="D31" s="17" t="str">
        <f>[1]PrisutanPRED!D28</f>
        <v>Šop</v>
      </c>
      <c r="E31" s="21"/>
      <c r="F31" s="20"/>
      <c r="G31" s="21"/>
      <c r="H31" s="20"/>
      <c r="I31" s="21"/>
      <c r="J31" s="22"/>
      <c r="K31" s="18" t="str">
        <f>[1]PrisutanPRED!E28</f>
        <v>Automatika</v>
      </c>
      <c r="L31" s="15" t="str">
        <f>[1]PrisutanPRED!F28</f>
        <v>Izvanredni</v>
      </c>
      <c r="M31" s="19">
        <v>12</v>
      </c>
      <c r="N31" s="20">
        <f t="shared" si="0"/>
        <v>80</v>
      </c>
      <c r="O31" s="19">
        <v>11</v>
      </c>
      <c r="P31" s="20">
        <f t="shared" si="1"/>
        <v>73.333333333333329</v>
      </c>
      <c r="Q31" s="21"/>
      <c r="R31" s="20" t="e">
        <f t="shared" si="2"/>
        <v>#DIV/0!</v>
      </c>
      <c r="S31" s="19"/>
      <c r="T31" s="22">
        <f t="shared" si="3"/>
        <v>21.466666666666665</v>
      </c>
    </row>
    <row r="32" spans="1:20" ht="15.75" thickBot="1">
      <c r="A32" s="15">
        <v>21</v>
      </c>
      <c r="B32" s="16">
        <f>[1]PrisutanPRED!B29</f>
        <v>111115050</v>
      </c>
      <c r="C32" s="17" t="str">
        <f>[1]PrisutanPRED!C29</f>
        <v>Filip</v>
      </c>
      <c r="D32" s="17" t="str">
        <f>[1]PrisutanPRED!D29</f>
        <v>Španović</v>
      </c>
      <c r="E32" s="21"/>
      <c r="F32" s="20"/>
      <c r="G32" s="21"/>
      <c r="H32" s="20"/>
      <c r="I32" s="21"/>
      <c r="J32" s="22"/>
      <c r="K32" s="18" t="str">
        <f>[1]PrisutanPRED!E29</f>
        <v>Automatika</v>
      </c>
      <c r="L32" s="15" t="str">
        <f>[1]PrisutanPRED!F29</f>
        <v>Izvanredni</v>
      </c>
      <c r="M32" s="19">
        <v>15</v>
      </c>
      <c r="N32" s="20">
        <f t="shared" si="0"/>
        <v>100</v>
      </c>
      <c r="O32" s="19">
        <v>10</v>
      </c>
      <c r="P32" s="20">
        <f t="shared" si="1"/>
        <v>66.666666666666671</v>
      </c>
      <c r="Q32" s="21"/>
      <c r="R32" s="20" t="e">
        <f t="shared" si="2"/>
        <v>#DIV/0!</v>
      </c>
      <c r="S32" s="19"/>
      <c r="T32" s="22">
        <f t="shared" si="3"/>
        <v>23.333333333333332</v>
      </c>
    </row>
    <row r="33" spans="1:20" ht="15.75" thickBot="1">
      <c r="A33" s="15">
        <v>22</v>
      </c>
      <c r="B33" s="16">
        <f>[1]PrisutanPRED!B30</f>
        <v>165064321</v>
      </c>
      <c r="C33" s="17" t="str">
        <f>[1]PrisutanPRED!C30</f>
        <v>Gabriel John</v>
      </c>
      <c r="D33" s="17" t="str">
        <f>[1]PrisutanPRED!D30</f>
        <v>Šuper</v>
      </c>
      <c r="E33" s="21"/>
      <c r="F33" s="20"/>
      <c r="G33" s="21"/>
      <c r="H33" s="20"/>
      <c r="I33" s="21"/>
      <c r="J33" s="22"/>
      <c r="K33" s="18" t="str">
        <f>[1]PrisutanPRED!E30</f>
        <v>Automatika</v>
      </c>
      <c r="L33" s="15" t="str">
        <f>[1]PrisutanPRED!F30</f>
        <v>Izvanredni</v>
      </c>
      <c r="M33" s="19">
        <v>12</v>
      </c>
      <c r="N33" s="20">
        <f t="shared" si="0"/>
        <v>80</v>
      </c>
      <c r="O33" s="19">
        <v>11.5</v>
      </c>
      <c r="P33" s="20">
        <f t="shared" si="1"/>
        <v>76.666666666666671</v>
      </c>
      <c r="Q33" s="21"/>
      <c r="R33" s="20" t="e">
        <f t="shared" si="2"/>
        <v>#DIV/0!</v>
      </c>
      <c r="S33" s="19"/>
      <c r="T33" s="22">
        <f t="shared" si="3"/>
        <v>21.933333333333334</v>
      </c>
    </row>
    <row r="34" spans="1:20">
      <c r="A34" s="44" t="s">
        <v>28</v>
      </c>
      <c r="B34" s="45"/>
      <c r="C34" s="45"/>
      <c r="D34" s="45"/>
      <c r="E34" s="45"/>
      <c r="F34" s="45"/>
      <c r="G34" s="45"/>
      <c r="H34" s="45"/>
      <c r="I34" s="45"/>
      <c r="J34" s="45"/>
      <c r="K34" s="45"/>
      <c r="L34" s="45"/>
      <c r="M34" s="45"/>
      <c r="N34" s="45"/>
      <c r="O34" s="45"/>
      <c r="P34" s="45"/>
      <c r="Q34" s="45"/>
      <c r="R34" s="45"/>
      <c r="S34" s="45"/>
      <c r="T34" s="46"/>
    </row>
    <row r="35" spans="1:20">
      <c r="A35" s="24"/>
      <c r="B35" s="25"/>
      <c r="C35" s="25"/>
      <c r="D35" s="25"/>
      <c r="E35" s="26"/>
      <c r="F35" s="27"/>
      <c r="G35" s="26"/>
      <c r="H35" s="27"/>
      <c r="I35" s="26"/>
      <c r="J35" s="27"/>
      <c r="K35" s="27"/>
      <c r="L35" s="27"/>
      <c r="M35" s="28"/>
      <c r="N35" s="27"/>
      <c r="O35" s="28" t="s">
        <v>27</v>
      </c>
      <c r="P35" s="27"/>
      <c r="Q35" s="26"/>
      <c r="R35" s="27"/>
      <c r="S35" s="28"/>
      <c r="T35" s="27"/>
    </row>
    <row r="36" spans="1:20">
      <c r="A36" s="47" t="s">
        <v>29</v>
      </c>
      <c r="B36" s="48"/>
      <c r="C36" s="25"/>
      <c r="D36" s="25"/>
      <c r="E36" s="26"/>
      <c r="F36" s="27"/>
      <c r="G36" s="26"/>
      <c r="H36" s="27"/>
      <c r="I36" s="26"/>
      <c r="J36" s="27"/>
      <c r="K36" s="27"/>
      <c r="L36" s="27"/>
      <c r="M36" s="28"/>
      <c r="N36" s="27"/>
      <c r="O36" s="28"/>
      <c r="P36" s="27"/>
      <c r="Q36" s="26"/>
      <c r="R36" s="27"/>
      <c r="S36" s="28"/>
      <c r="T36" s="27"/>
    </row>
    <row r="37" spans="1:20">
      <c r="A37" s="24"/>
      <c r="B37" s="25"/>
      <c r="C37" s="25"/>
      <c r="D37" s="25"/>
      <c r="E37" s="26"/>
      <c r="F37" s="27"/>
      <c r="G37" s="26"/>
      <c r="H37" s="27"/>
      <c r="I37" s="26"/>
      <c r="J37" s="27"/>
      <c r="K37" s="27"/>
      <c r="L37" s="27"/>
      <c r="M37" s="28"/>
      <c r="N37" s="27"/>
      <c r="O37" s="28"/>
      <c r="P37" s="27"/>
      <c r="Q37" s="26"/>
      <c r="R37" s="27"/>
      <c r="S37" s="28"/>
      <c r="T37" s="27"/>
    </row>
    <row r="38" spans="1:20">
      <c r="A38" s="29"/>
      <c r="B38" s="30"/>
      <c r="C38" s="30"/>
      <c r="D38" s="30"/>
      <c r="E38" s="31"/>
      <c r="F38" s="32"/>
      <c r="G38" s="31"/>
      <c r="H38" s="32"/>
      <c r="I38" s="29"/>
      <c r="J38" s="33"/>
      <c r="K38" s="33"/>
      <c r="L38" s="33"/>
      <c r="M38" s="34"/>
      <c r="N38" s="32"/>
      <c r="O38" s="34"/>
      <c r="P38" s="32"/>
      <c r="Q38" s="31"/>
      <c r="R38" s="32"/>
      <c r="S38" s="35"/>
      <c r="T38" s="33"/>
    </row>
    <row r="39" spans="1:20">
      <c r="A39" s="29"/>
      <c r="B39" s="30"/>
      <c r="C39" s="30"/>
      <c r="D39" s="30"/>
      <c r="E39" s="31"/>
      <c r="F39" s="32"/>
      <c r="G39" s="31"/>
      <c r="H39" s="32"/>
      <c r="I39" s="29"/>
      <c r="J39" s="33"/>
      <c r="K39" s="33"/>
      <c r="L39" s="33"/>
      <c r="M39" s="34"/>
      <c r="N39" s="32"/>
      <c r="O39" s="34"/>
      <c r="P39" s="32"/>
      <c r="Q39" s="31"/>
      <c r="R39" s="32"/>
      <c r="S39" s="35"/>
      <c r="T39" s="33"/>
    </row>
    <row r="40" spans="1:20">
      <c r="A40" s="29"/>
      <c r="B40" s="30"/>
      <c r="C40" s="30"/>
      <c r="D40" s="30"/>
      <c r="E40" s="31"/>
      <c r="F40" s="32"/>
      <c r="G40" s="31"/>
      <c r="H40" s="32"/>
      <c r="I40" s="29"/>
      <c r="J40" s="33"/>
      <c r="K40" s="33"/>
      <c r="L40" s="33"/>
      <c r="M40" s="31"/>
      <c r="N40" s="32"/>
      <c r="O40" s="31"/>
      <c r="P40" s="32"/>
      <c r="Q40" s="31"/>
      <c r="R40" s="32"/>
      <c r="S40" s="35"/>
      <c r="T40" s="33"/>
    </row>
    <row r="41" spans="1:20">
      <c r="A41" s="29"/>
      <c r="B41" s="30"/>
      <c r="C41" s="30"/>
      <c r="D41" s="30"/>
      <c r="E41" s="31"/>
      <c r="F41" s="32"/>
      <c r="G41" s="31"/>
      <c r="H41" s="32"/>
      <c r="I41" s="29"/>
      <c r="J41" s="33"/>
      <c r="K41" s="33"/>
      <c r="L41" s="33"/>
      <c r="M41" s="31"/>
      <c r="N41" s="32"/>
      <c r="O41" s="31"/>
      <c r="P41" s="32"/>
      <c r="Q41" s="31"/>
      <c r="R41" s="32"/>
      <c r="S41" s="35"/>
      <c r="T41" s="33"/>
    </row>
    <row r="42" spans="1:20">
      <c r="A42" s="29"/>
      <c r="B42" s="30"/>
      <c r="C42" s="30"/>
      <c r="D42" s="30"/>
      <c r="E42" s="31"/>
      <c r="F42" s="32"/>
      <c r="G42" s="31"/>
      <c r="H42" s="32"/>
      <c r="I42" s="29"/>
      <c r="J42" s="33"/>
      <c r="K42" s="33"/>
      <c r="L42" s="33"/>
      <c r="M42" s="31"/>
      <c r="N42" s="32"/>
      <c r="O42" s="31"/>
      <c r="P42" s="32"/>
      <c r="Q42" s="31"/>
      <c r="R42" s="32"/>
      <c r="S42" s="35"/>
      <c r="T42" s="33"/>
    </row>
    <row r="43" spans="1:20">
      <c r="A43" s="29"/>
      <c r="B43" s="30"/>
      <c r="C43" s="30"/>
      <c r="D43" s="30"/>
      <c r="E43" s="31"/>
      <c r="F43" s="32"/>
      <c r="G43" s="31"/>
      <c r="H43" s="32"/>
      <c r="I43" s="29"/>
      <c r="J43" s="33"/>
      <c r="K43" s="33"/>
      <c r="L43" s="33"/>
      <c r="M43" s="31"/>
      <c r="N43" s="32"/>
      <c r="O43" s="31"/>
      <c r="P43" s="32"/>
      <c r="Q43" s="31"/>
      <c r="R43" s="32"/>
      <c r="S43" s="35"/>
      <c r="T43" s="33"/>
    </row>
    <row r="44" spans="1:20">
      <c r="A44" s="29"/>
      <c r="B44" s="30"/>
      <c r="C44" s="30"/>
      <c r="D44" s="30"/>
      <c r="E44" s="31"/>
      <c r="F44" s="32"/>
      <c r="G44" s="31"/>
      <c r="H44" s="32"/>
      <c r="I44" s="29"/>
      <c r="J44" s="33"/>
      <c r="K44" s="33"/>
      <c r="L44" s="33"/>
      <c r="M44" s="31"/>
      <c r="N44" s="32"/>
      <c r="O44" s="31"/>
      <c r="P44" s="32"/>
      <c r="Q44" s="31"/>
      <c r="R44" s="32"/>
      <c r="S44" s="35"/>
      <c r="T44" s="33"/>
    </row>
    <row r="45" spans="1:20">
      <c r="A45" s="29"/>
      <c r="B45" s="30"/>
      <c r="C45" s="30"/>
      <c r="D45" s="30"/>
      <c r="E45" s="31"/>
      <c r="F45" s="32"/>
      <c r="G45" s="31"/>
      <c r="H45" s="32"/>
      <c r="I45" s="29"/>
      <c r="J45" s="33"/>
      <c r="K45" s="33"/>
      <c r="L45" s="33"/>
      <c r="M45" s="31"/>
      <c r="N45" s="32"/>
      <c r="O45" s="31"/>
      <c r="P45" s="32"/>
      <c r="Q45" s="31"/>
      <c r="R45" s="32"/>
      <c r="S45" s="35"/>
      <c r="T45" s="33"/>
    </row>
    <row r="46" spans="1:20">
      <c r="A46" s="29"/>
      <c r="B46" s="30"/>
      <c r="C46" s="30"/>
      <c r="D46" s="30"/>
      <c r="E46" s="31"/>
      <c r="F46" s="32"/>
      <c r="G46" s="31"/>
      <c r="H46" s="32"/>
      <c r="I46" s="29"/>
      <c r="J46" s="33"/>
      <c r="K46" s="33"/>
      <c r="L46" s="33"/>
      <c r="M46" s="31"/>
      <c r="N46" s="32"/>
      <c r="O46" s="31"/>
      <c r="P46" s="32"/>
      <c r="Q46" s="31"/>
      <c r="R46" s="32"/>
      <c r="S46" s="35"/>
      <c r="T46" s="33"/>
    </row>
    <row r="47" spans="1:20">
      <c r="A47" s="29"/>
      <c r="B47" s="30"/>
      <c r="C47" s="30"/>
      <c r="D47" s="30"/>
      <c r="E47" s="31"/>
      <c r="F47" s="32"/>
      <c r="G47" s="31"/>
      <c r="H47" s="32"/>
      <c r="I47" s="29"/>
      <c r="J47" s="33"/>
      <c r="K47" s="33"/>
      <c r="L47" s="33"/>
      <c r="M47" s="31"/>
      <c r="N47" s="32"/>
      <c r="O47" s="31"/>
      <c r="P47" s="32"/>
      <c r="Q47" s="31"/>
      <c r="R47" s="32"/>
      <c r="S47" s="35"/>
      <c r="T47" s="33"/>
    </row>
    <row r="48" spans="1:20">
      <c r="A48" s="29"/>
      <c r="B48" s="30"/>
      <c r="C48" s="30"/>
      <c r="D48" s="30"/>
      <c r="E48" s="31"/>
      <c r="F48" s="32"/>
      <c r="G48" s="31"/>
      <c r="H48" s="32"/>
      <c r="I48" s="29"/>
      <c r="J48" s="33"/>
      <c r="K48" s="33"/>
      <c r="L48" s="33"/>
      <c r="M48" s="31"/>
      <c r="N48" s="32"/>
      <c r="O48" s="31"/>
      <c r="P48" s="32"/>
      <c r="Q48" s="31"/>
      <c r="R48" s="32"/>
      <c r="S48" s="35"/>
      <c r="T48" s="33"/>
    </row>
    <row r="49" spans="1:20">
      <c r="A49" s="29"/>
      <c r="B49" s="30"/>
      <c r="C49" s="30"/>
      <c r="D49" s="30"/>
      <c r="E49" s="31"/>
      <c r="F49" s="32"/>
      <c r="G49" s="31"/>
      <c r="H49" s="32"/>
      <c r="I49" s="29"/>
      <c r="J49" s="33"/>
      <c r="K49" s="33"/>
      <c r="L49" s="33"/>
      <c r="M49" s="31"/>
      <c r="N49" s="32"/>
      <c r="O49" s="31"/>
      <c r="P49" s="32"/>
      <c r="Q49" s="31"/>
      <c r="R49" s="32"/>
      <c r="S49" s="35"/>
      <c r="T49" s="33"/>
    </row>
    <row r="50" spans="1:20">
      <c r="A50" s="29"/>
      <c r="B50" s="30"/>
      <c r="C50" s="30"/>
      <c r="D50" s="30"/>
      <c r="E50" s="31"/>
      <c r="F50" s="32"/>
      <c r="G50" s="31"/>
      <c r="H50" s="32"/>
      <c r="I50" s="29"/>
      <c r="J50" s="33"/>
      <c r="K50" s="33"/>
      <c r="L50" s="33"/>
      <c r="M50" s="31"/>
      <c r="N50" s="32"/>
      <c r="O50" s="31"/>
      <c r="P50" s="32"/>
      <c r="Q50" s="31"/>
      <c r="R50" s="32"/>
      <c r="S50" s="35"/>
      <c r="T50" s="33"/>
    </row>
    <row r="51" spans="1:20">
      <c r="A51" s="29"/>
      <c r="B51" s="30"/>
      <c r="C51" s="30"/>
      <c r="D51" s="30"/>
      <c r="E51" s="31"/>
      <c r="F51" s="32"/>
      <c r="G51" s="31"/>
      <c r="H51" s="32"/>
      <c r="I51" s="29"/>
      <c r="J51" s="33"/>
      <c r="K51" s="33"/>
      <c r="L51" s="33"/>
      <c r="M51" s="31"/>
      <c r="N51" s="32"/>
      <c r="O51" s="31"/>
      <c r="P51" s="32"/>
      <c r="Q51" s="31"/>
      <c r="R51" s="32"/>
      <c r="S51" s="35"/>
      <c r="T51" s="33"/>
    </row>
    <row r="52" spans="1:20">
      <c r="A52" s="29"/>
      <c r="B52" s="30"/>
      <c r="C52" s="30"/>
      <c r="D52" s="30"/>
      <c r="E52" s="31"/>
      <c r="F52" s="32"/>
      <c r="G52" s="31"/>
      <c r="H52" s="32"/>
      <c r="I52" s="29"/>
      <c r="J52" s="33"/>
      <c r="K52" s="33"/>
      <c r="L52" s="33"/>
      <c r="M52" s="31"/>
      <c r="N52" s="32"/>
      <c r="O52" s="31"/>
      <c r="P52" s="32"/>
      <c r="Q52" s="31"/>
      <c r="R52" s="32"/>
      <c r="S52" s="35"/>
      <c r="T52" s="33"/>
    </row>
    <row r="53" spans="1:20">
      <c r="A53" s="29"/>
      <c r="B53" s="30"/>
      <c r="C53" s="30"/>
      <c r="D53" s="30"/>
      <c r="E53" s="31"/>
      <c r="F53" s="32"/>
      <c r="G53" s="31"/>
      <c r="H53" s="32"/>
      <c r="I53" s="29"/>
      <c r="J53" s="33"/>
      <c r="K53" s="33"/>
      <c r="L53" s="33"/>
      <c r="M53" s="31"/>
      <c r="N53" s="32"/>
      <c r="O53" s="31"/>
      <c r="P53" s="32"/>
      <c r="Q53" s="31"/>
      <c r="R53" s="32"/>
      <c r="S53" s="35"/>
      <c r="T53" s="33"/>
    </row>
    <row r="54" spans="1:20">
      <c r="A54" s="29"/>
      <c r="B54" s="30"/>
      <c r="C54" s="30"/>
      <c r="D54" s="30"/>
      <c r="E54" s="31"/>
      <c r="F54" s="32"/>
      <c r="G54" s="31"/>
      <c r="H54" s="32"/>
      <c r="I54" s="29"/>
      <c r="J54" s="33"/>
      <c r="K54" s="33"/>
      <c r="L54" s="33"/>
      <c r="M54" s="31"/>
      <c r="N54" s="32"/>
      <c r="O54" s="31"/>
      <c r="P54" s="32"/>
      <c r="Q54" s="31"/>
      <c r="R54" s="32"/>
      <c r="S54" s="35"/>
      <c r="T54" s="33"/>
    </row>
    <row r="55" spans="1:20">
      <c r="A55" s="29"/>
      <c r="B55" s="30"/>
      <c r="C55" s="30"/>
      <c r="D55" s="30"/>
      <c r="E55" s="31"/>
      <c r="F55" s="32"/>
      <c r="G55" s="31"/>
      <c r="H55" s="32"/>
      <c r="I55" s="29"/>
      <c r="J55" s="33"/>
      <c r="K55" s="33"/>
      <c r="L55" s="33"/>
      <c r="M55" s="31"/>
      <c r="N55" s="32"/>
      <c r="O55" s="31"/>
      <c r="P55" s="32"/>
      <c r="Q55" s="31"/>
      <c r="R55" s="32"/>
      <c r="S55" s="35"/>
      <c r="T55" s="33"/>
    </row>
    <row r="56" spans="1:20">
      <c r="A56" s="29"/>
      <c r="B56" s="30"/>
      <c r="C56" s="30"/>
      <c r="D56" s="30"/>
      <c r="E56" s="31"/>
      <c r="F56" s="32"/>
      <c r="G56" s="31"/>
      <c r="H56" s="32"/>
      <c r="I56" s="29"/>
      <c r="J56" s="33"/>
      <c r="K56" s="33"/>
      <c r="L56" s="33"/>
      <c r="M56" s="31"/>
      <c r="N56" s="32"/>
      <c r="O56" s="31"/>
      <c r="P56" s="32"/>
      <c r="Q56" s="31"/>
      <c r="R56" s="32"/>
      <c r="S56" s="35"/>
      <c r="T56" s="33"/>
    </row>
    <row r="57" spans="1:20">
      <c r="A57" s="29"/>
      <c r="B57" s="30"/>
      <c r="C57" s="30"/>
      <c r="D57" s="30"/>
      <c r="E57" s="31"/>
      <c r="F57" s="32"/>
      <c r="G57" s="31"/>
      <c r="H57" s="32"/>
      <c r="I57" s="29"/>
      <c r="J57" s="33"/>
      <c r="K57" s="33"/>
      <c r="L57" s="33"/>
      <c r="M57" s="31"/>
      <c r="N57" s="32"/>
      <c r="O57" s="31"/>
      <c r="P57" s="32"/>
      <c r="Q57" s="31"/>
      <c r="R57" s="32"/>
      <c r="S57" s="35"/>
      <c r="T57" s="33"/>
    </row>
    <row r="58" spans="1:20">
      <c r="A58" s="29"/>
      <c r="B58" s="30"/>
      <c r="C58" s="30"/>
      <c r="D58" s="30"/>
      <c r="E58" s="31"/>
      <c r="F58" s="32"/>
      <c r="G58" s="31"/>
      <c r="H58" s="32"/>
      <c r="I58" s="29"/>
      <c r="J58" s="33"/>
      <c r="K58" s="33"/>
      <c r="L58" s="33"/>
      <c r="M58" s="31"/>
      <c r="N58" s="32"/>
      <c r="O58" s="31"/>
      <c r="P58" s="32"/>
      <c r="Q58" s="31"/>
      <c r="R58" s="32"/>
      <c r="S58" s="35"/>
      <c r="T58" s="33"/>
    </row>
    <row r="59" spans="1:20">
      <c r="A59" s="29"/>
      <c r="B59" s="30"/>
      <c r="C59" s="30"/>
      <c r="D59" s="30"/>
      <c r="E59" s="31"/>
      <c r="F59" s="32"/>
      <c r="G59" s="31"/>
      <c r="H59" s="32"/>
      <c r="I59" s="29"/>
      <c r="J59" s="33"/>
      <c r="K59" s="33"/>
      <c r="L59" s="33"/>
      <c r="M59" s="31"/>
      <c r="N59" s="32"/>
      <c r="O59" s="31"/>
      <c r="P59" s="32"/>
      <c r="Q59" s="31"/>
      <c r="R59" s="32"/>
      <c r="S59" s="35"/>
      <c r="T59" s="33"/>
    </row>
    <row r="60" spans="1:20">
      <c r="A60" s="29"/>
      <c r="B60" s="30"/>
      <c r="C60" s="30"/>
      <c r="D60" s="30"/>
      <c r="E60" s="31"/>
      <c r="F60" s="32"/>
      <c r="G60" s="31"/>
      <c r="H60" s="32"/>
      <c r="I60" s="29"/>
      <c r="J60" s="33"/>
      <c r="K60" s="33"/>
      <c r="L60" s="33"/>
      <c r="M60" s="31"/>
      <c r="N60" s="32"/>
      <c r="O60" s="31"/>
      <c r="P60" s="32"/>
      <c r="Q60" s="31"/>
      <c r="R60" s="32"/>
      <c r="S60" s="35"/>
      <c r="T60" s="33"/>
    </row>
    <row r="61" spans="1:20">
      <c r="A61" s="29"/>
      <c r="B61" s="30"/>
      <c r="C61" s="30"/>
      <c r="D61" s="30"/>
      <c r="E61" s="31"/>
      <c r="F61" s="32"/>
      <c r="G61" s="31"/>
      <c r="H61" s="32"/>
      <c r="I61" s="29"/>
      <c r="J61" s="33"/>
      <c r="K61" s="33"/>
      <c r="L61" s="33"/>
      <c r="M61" s="31"/>
      <c r="N61" s="32"/>
      <c r="O61" s="31"/>
      <c r="P61" s="32"/>
      <c r="Q61" s="31"/>
      <c r="R61" s="32"/>
      <c r="S61" s="35"/>
      <c r="T61" s="33"/>
    </row>
    <row r="62" spans="1:20">
      <c r="A62" s="29"/>
      <c r="B62" s="30"/>
      <c r="C62" s="30"/>
      <c r="D62" s="30"/>
      <c r="E62" s="31"/>
      <c r="F62" s="32"/>
      <c r="G62" s="31"/>
      <c r="H62" s="32"/>
      <c r="I62" s="29"/>
      <c r="J62" s="33"/>
      <c r="K62" s="33"/>
      <c r="L62" s="33"/>
      <c r="M62" s="31"/>
      <c r="N62" s="32"/>
      <c r="O62" s="31"/>
      <c r="P62" s="32"/>
      <c r="Q62" s="31"/>
      <c r="R62" s="32"/>
      <c r="S62" s="35"/>
      <c r="T62" s="33"/>
    </row>
    <row r="63" spans="1:20">
      <c r="A63" s="29"/>
      <c r="B63" s="30"/>
      <c r="C63" s="30"/>
      <c r="D63" s="30"/>
      <c r="E63" s="31"/>
      <c r="F63" s="32"/>
      <c r="G63" s="31"/>
      <c r="H63" s="32"/>
      <c r="I63" s="29"/>
      <c r="J63" s="33"/>
      <c r="K63" s="33"/>
      <c r="L63" s="33"/>
      <c r="M63" s="31"/>
      <c r="N63" s="32"/>
      <c r="O63" s="31"/>
      <c r="P63" s="32"/>
      <c r="Q63" s="31"/>
      <c r="R63" s="32"/>
      <c r="S63" s="35"/>
      <c r="T63" s="33"/>
    </row>
    <row r="64" spans="1:20">
      <c r="A64" s="29"/>
      <c r="B64" s="30"/>
      <c r="C64" s="30"/>
      <c r="D64" s="30"/>
      <c r="E64" s="31"/>
      <c r="F64" s="32"/>
      <c r="G64" s="31"/>
      <c r="H64" s="32"/>
      <c r="I64" s="29"/>
      <c r="J64" s="33"/>
      <c r="K64" s="33"/>
      <c r="L64" s="33"/>
      <c r="M64" s="31"/>
      <c r="N64" s="32"/>
      <c r="O64" s="31"/>
      <c r="P64" s="32"/>
      <c r="Q64" s="31"/>
      <c r="R64" s="32"/>
      <c r="S64" s="35"/>
      <c r="T64" s="33"/>
    </row>
    <row r="65" spans="1:20">
      <c r="A65" s="29"/>
      <c r="B65" s="30"/>
      <c r="C65" s="30"/>
      <c r="D65" s="30"/>
      <c r="E65" s="31"/>
      <c r="F65" s="32"/>
      <c r="G65" s="31"/>
      <c r="H65" s="32"/>
      <c r="I65" s="29"/>
      <c r="J65" s="33"/>
      <c r="K65" s="33"/>
      <c r="L65" s="33"/>
      <c r="M65" s="31"/>
      <c r="N65" s="32"/>
      <c r="O65" s="31"/>
      <c r="P65" s="32"/>
      <c r="Q65" s="31"/>
      <c r="R65" s="32"/>
      <c r="S65" s="35"/>
      <c r="T65" s="33"/>
    </row>
    <row r="66" spans="1:20">
      <c r="A66" s="29"/>
      <c r="B66" s="30"/>
      <c r="C66" s="30"/>
      <c r="D66" s="30"/>
      <c r="E66" s="31"/>
      <c r="F66" s="32"/>
      <c r="G66" s="31"/>
      <c r="H66" s="32"/>
      <c r="I66" s="29"/>
      <c r="J66" s="33"/>
      <c r="K66" s="33"/>
      <c r="L66" s="33"/>
      <c r="M66" s="31"/>
      <c r="N66" s="32"/>
      <c r="O66" s="31"/>
      <c r="P66" s="32"/>
      <c r="Q66" s="31"/>
      <c r="R66" s="32"/>
      <c r="S66" s="35"/>
      <c r="T66" s="33"/>
    </row>
    <row r="67" spans="1:20">
      <c r="A67" s="29"/>
      <c r="B67" s="30"/>
      <c r="C67" s="30"/>
      <c r="D67" s="30"/>
      <c r="E67" s="31"/>
      <c r="F67" s="32"/>
      <c r="G67" s="31"/>
      <c r="H67" s="32"/>
      <c r="I67" s="29"/>
      <c r="J67" s="33"/>
      <c r="K67" s="33"/>
      <c r="L67" s="33"/>
      <c r="M67" s="31"/>
      <c r="N67" s="32"/>
      <c r="O67" s="31"/>
      <c r="P67" s="32"/>
      <c r="Q67" s="31"/>
      <c r="R67" s="32"/>
      <c r="S67" s="35"/>
      <c r="T67" s="33"/>
    </row>
    <row r="68" spans="1:20">
      <c r="A68" s="29"/>
      <c r="B68" s="30"/>
      <c r="C68" s="30"/>
      <c r="D68" s="30"/>
      <c r="E68" s="31"/>
      <c r="F68" s="32"/>
      <c r="G68" s="31"/>
      <c r="H68" s="32"/>
      <c r="I68" s="29"/>
      <c r="J68" s="33"/>
      <c r="K68" s="33"/>
      <c r="L68" s="33"/>
      <c r="M68" s="31"/>
      <c r="N68" s="32"/>
      <c r="O68" s="31"/>
      <c r="P68" s="32"/>
      <c r="Q68" s="31"/>
      <c r="R68" s="32"/>
      <c r="S68" s="35"/>
      <c r="T68" s="33"/>
    </row>
    <row r="69" spans="1:20">
      <c r="A69" s="29"/>
      <c r="B69" s="30"/>
      <c r="C69" s="30"/>
      <c r="D69" s="30"/>
      <c r="E69" s="31"/>
      <c r="F69" s="32"/>
      <c r="G69" s="31"/>
      <c r="H69" s="32"/>
      <c r="I69" s="29"/>
      <c r="J69" s="33"/>
      <c r="K69" s="33"/>
      <c r="L69" s="33"/>
      <c r="M69" s="31"/>
      <c r="N69" s="32"/>
      <c r="O69" s="31"/>
      <c r="P69" s="32"/>
      <c r="Q69" s="31"/>
      <c r="R69" s="32"/>
      <c r="S69" s="35"/>
      <c r="T69" s="33"/>
    </row>
    <row r="70" spans="1:20">
      <c r="A70" s="29"/>
      <c r="B70" s="30"/>
      <c r="C70" s="30"/>
      <c r="D70" s="30"/>
      <c r="E70" s="31"/>
      <c r="F70" s="32"/>
      <c r="G70" s="31"/>
      <c r="H70" s="32"/>
      <c r="I70" s="29"/>
      <c r="J70" s="33"/>
      <c r="K70" s="33"/>
      <c r="L70" s="33"/>
      <c r="M70" s="31"/>
      <c r="N70" s="32"/>
      <c r="O70" s="31"/>
      <c r="P70" s="32"/>
      <c r="Q70" s="31"/>
      <c r="R70" s="32"/>
      <c r="S70" s="35"/>
      <c r="T70" s="33"/>
    </row>
    <row r="71" spans="1:20">
      <c r="A71" s="29"/>
      <c r="B71" s="30"/>
      <c r="C71" s="30"/>
      <c r="D71" s="30"/>
      <c r="E71" s="31"/>
      <c r="F71" s="32"/>
      <c r="G71" s="31"/>
      <c r="H71" s="32"/>
      <c r="I71" s="29"/>
      <c r="J71" s="33"/>
      <c r="K71" s="33"/>
      <c r="L71" s="33"/>
      <c r="M71" s="31"/>
      <c r="N71" s="32"/>
      <c r="O71" s="31"/>
      <c r="P71" s="32"/>
      <c r="Q71" s="31"/>
      <c r="R71" s="32"/>
      <c r="S71" s="35"/>
      <c r="T71" s="33"/>
    </row>
    <row r="72" spans="1:20">
      <c r="A72" s="29"/>
      <c r="B72" s="30"/>
      <c r="C72" s="30"/>
      <c r="D72" s="30"/>
      <c r="E72" s="31"/>
      <c r="F72" s="32"/>
      <c r="G72" s="31"/>
      <c r="H72" s="32"/>
      <c r="I72" s="29"/>
      <c r="J72" s="33"/>
      <c r="K72" s="33"/>
      <c r="L72" s="33"/>
      <c r="M72" s="31"/>
      <c r="N72" s="32"/>
      <c r="O72" s="31"/>
      <c r="P72" s="32"/>
      <c r="Q72" s="31"/>
      <c r="R72" s="32"/>
      <c r="S72" s="35"/>
      <c r="T72" s="33"/>
    </row>
    <row r="73" spans="1:20">
      <c r="A73" s="29"/>
      <c r="B73" s="30"/>
      <c r="C73" s="30"/>
      <c r="D73" s="30"/>
      <c r="E73" s="31"/>
      <c r="F73" s="32"/>
      <c r="G73" s="31"/>
      <c r="H73" s="32"/>
      <c r="I73" s="29"/>
      <c r="J73" s="33"/>
      <c r="K73" s="33"/>
      <c r="L73" s="33"/>
      <c r="M73" s="31"/>
      <c r="N73" s="32"/>
      <c r="O73" s="31"/>
      <c r="P73" s="32"/>
      <c r="Q73" s="31"/>
      <c r="R73" s="32"/>
      <c r="S73" s="35"/>
      <c r="T73" s="33"/>
    </row>
    <row r="74" spans="1:20">
      <c r="A74" s="29"/>
      <c r="B74" s="30"/>
      <c r="C74" s="30"/>
      <c r="D74" s="30"/>
      <c r="E74" s="31"/>
      <c r="F74" s="32"/>
      <c r="G74" s="31"/>
      <c r="H74" s="32"/>
      <c r="I74" s="29"/>
      <c r="J74" s="33"/>
      <c r="K74" s="33"/>
      <c r="L74" s="33"/>
      <c r="M74" s="31"/>
      <c r="N74" s="32"/>
      <c r="O74" s="31"/>
      <c r="P74" s="32"/>
      <c r="Q74" s="31"/>
      <c r="R74" s="32"/>
      <c r="S74" s="35"/>
      <c r="T74" s="33"/>
    </row>
    <row r="75" spans="1:20">
      <c r="A75" s="29"/>
      <c r="B75" s="30"/>
      <c r="C75" s="30"/>
      <c r="D75" s="30"/>
      <c r="E75" s="31"/>
      <c r="F75" s="32"/>
      <c r="G75" s="31"/>
      <c r="H75" s="32"/>
      <c r="I75" s="29"/>
      <c r="J75" s="33"/>
      <c r="K75" s="33"/>
      <c r="L75" s="33"/>
      <c r="M75" s="31"/>
      <c r="N75" s="32"/>
      <c r="O75" s="31"/>
      <c r="P75" s="32"/>
      <c r="Q75" s="31"/>
      <c r="R75" s="32"/>
      <c r="S75" s="35"/>
      <c r="T75" s="33"/>
    </row>
    <row r="76" spans="1:20">
      <c r="A76" s="29"/>
      <c r="B76" s="30"/>
      <c r="C76" s="30"/>
      <c r="D76" s="30"/>
      <c r="E76" s="31"/>
      <c r="F76" s="32"/>
      <c r="G76" s="31"/>
      <c r="H76" s="32"/>
      <c r="I76" s="29"/>
      <c r="J76" s="33"/>
      <c r="K76" s="33"/>
      <c r="L76" s="33"/>
      <c r="M76" s="31"/>
      <c r="N76" s="32"/>
      <c r="O76" s="31"/>
      <c r="P76" s="32"/>
      <c r="Q76" s="31"/>
      <c r="R76" s="32"/>
      <c r="S76" s="35"/>
      <c r="T76" s="33"/>
    </row>
    <row r="77" spans="1:20">
      <c r="A77" s="29"/>
      <c r="B77" s="30"/>
      <c r="C77" s="30"/>
      <c r="D77" s="30"/>
      <c r="E77" s="31"/>
      <c r="F77" s="32"/>
      <c r="G77" s="31"/>
      <c r="H77" s="32"/>
      <c r="I77" s="29"/>
      <c r="J77" s="33"/>
      <c r="K77" s="33"/>
      <c r="L77" s="33"/>
      <c r="M77" s="31"/>
      <c r="N77" s="32"/>
      <c r="O77" s="31"/>
      <c r="P77" s="32"/>
      <c r="Q77" s="31"/>
      <c r="R77" s="32"/>
      <c r="S77" s="35"/>
      <c r="T77" s="33"/>
    </row>
    <row r="78" spans="1:20">
      <c r="A78" s="29"/>
      <c r="B78" s="30"/>
      <c r="C78" s="30"/>
      <c r="D78" s="30"/>
      <c r="E78" s="31"/>
      <c r="F78" s="32"/>
      <c r="G78" s="31"/>
      <c r="H78" s="32"/>
      <c r="I78" s="29"/>
      <c r="J78" s="33"/>
      <c r="K78" s="33"/>
      <c r="L78" s="33"/>
      <c r="M78" s="31"/>
      <c r="N78" s="32"/>
      <c r="O78" s="31"/>
      <c r="P78" s="32"/>
      <c r="Q78" s="31"/>
      <c r="R78" s="32"/>
      <c r="S78" s="35"/>
      <c r="T78" s="33"/>
    </row>
    <row r="79" spans="1:20">
      <c r="A79" s="29"/>
      <c r="B79" s="30"/>
      <c r="C79" s="30"/>
      <c r="D79" s="30"/>
      <c r="E79" s="31"/>
      <c r="F79" s="32"/>
      <c r="G79" s="31"/>
      <c r="H79" s="32"/>
      <c r="I79" s="29"/>
      <c r="J79" s="33"/>
      <c r="K79" s="33"/>
      <c r="L79" s="33"/>
      <c r="M79" s="31"/>
      <c r="N79" s="32"/>
      <c r="O79" s="31"/>
      <c r="P79" s="32"/>
      <c r="Q79" s="31"/>
      <c r="R79" s="32"/>
      <c r="S79" s="35"/>
      <c r="T79" s="33"/>
    </row>
    <row r="80" spans="1:20">
      <c r="A80" s="29"/>
      <c r="B80" s="30"/>
      <c r="C80" s="30"/>
      <c r="D80" s="30"/>
      <c r="E80" s="31"/>
      <c r="F80" s="32"/>
      <c r="G80" s="31"/>
      <c r="H80" s="32"/>
      <c r="I80" s="29"/>
      <c r="J80" s="33"/>
      <c r="K80" s="33"/>
      <c r="L80" s="33"/>
      <c r="M80" s="31"/>
      <c r="N80" s="32"/>
      <c r="O80" s="31"/>
      <c r="P80" s="32"/>
      <c r="Q80" s="31"/>
      <c r="R80" s="32"/>
      <c r="S80" s="35"/>
      <c r="T80" s="33"/>
    </row>
    <row r="81" spans="1:20">
      <c r="A81" s="29"/>
      <c r="B81" s="30"/>
      <c r="C81" s="30"/>
      <c r="D81" s="30"/>
      <c r="E81" s="31"/>
      <c r="F81" s="32"/>
      <c r="G81" s="31"/>
      <c r="H81" s="32"/>
      <c r="I81" s="29"/>
      <c r="J81" s="33"/>
      <c r="K81" s="33"/>
      <c r="L81" s="33"/>
      <c r="M81" s="31"/>
      <c r="N81" s="32"/>
      <c r="O81" s="31"/>
      <c r="P81" s="32"/>
      <c r="Q81" s="31"/>
      <c r="R81" s="32"/>
      <c r="S81" s="35"/>
      <c r="T81" s="33"/>
    </row>
    <row r="82" spans="1:20">
      <c r="A82" s="29"/>
      <c r="B82" s="30"/>
      <c r="C82" s="30"/>
      <c r="D82" s="30"/>
      <c r="E82" s="31"/>
      <c r="F82" s="32"/>
      <c r="G82" s="31"/>
      <c r="H82" s="32"/>
      <c r="I82" s="29"/>
      <c r="J82" s="33"/>
      <c r="K82" s="33"/>
      <c r="L82" s="33"/>
      <c r="M82" s="31"/>
      <c r="N82" s="32"/>
      <c r="O82" s="31"/>
      <c r="P82" s="32"/>
      <c r="Q82" s="31"/>
      <c r="R82" s="32"/>
      <c r="S82" s="35"/>
      <c r="T82" s="33"/>
    </row>
    <row r="83" spans="1:20">
      <c r="A83" s="29"/>
      <c r="B83" s="30"/>
      <c r="C83" s="30"/>
      <c r="D83" s="30"/>
      <c r="E83" s="31"/>
      <c r="F83" s="32"/>
      <c r="G83" s="31"/>
      <c r="H83" s="32"/>
      <c r="I83" s="29"/>
      <c r="J83" s="33"/>
      <c r="K83" s="33"/>
      <c r="L83" s="33"/>
      <c r="M83" s="31"/>
      <c r="N83" s="32"/>
      <c r="O83" s="31"/>
      <c r="P83" s="32"/>
      <c r="Q83" s="31"/>
      <c r="R83" s="32"/>
      <c r="S83" s="35"/>
      <c r="T83" s="33"/>
    </row>
    <row r="84" spans="1:20">
      <c r="A84" s="29"/>
      <c r="B84" s="30"/>
      <c r="C84" s="30"/>
      <c r="D84" s="30"/>
      <c r="E84" s="31"/>
      <c r="F84" s="32"/>
      <c r="G84" s="31"/>
      <c r="H84" s="32"/>
      <c r="I84" s="29"/>
      <c r="J84" s="33"/>
      <c r="K84" s="33"/>
      <c r="L84" s="33"/>
      <c r="M84" s="31"/>
      <c r="N84" s="32"/>
      <c r="O84" s="31"/>
      <c r="P84" s="32"/>
      <c r="Q84" s="31"/>
      <c r="R84" s="32"/>
      <c r="S84" s="35"/>
      <c r="T84" s="33"/>
    </row>
  </sheetData>
  <mergeCells count="15">
    <mergeCell ref="A1:T1"/>
    <mergeCell ref="A2:T2"/>
    <mergeCell ref="A3:L9"/>
    <mergeCell ref="M3:S3"/>
    <mergeCell ref="M4:S4"/>
    <mergeCell ref="M5:S5"/>
    <mergeCell ref="M6:S6"/>
    <mergeCell ref="M7:S7"/>
    <mergeCell ref="M8:S8"/>
    <mergeCell ref="M9:S9"/>
    <mergeCell ref="A10:B10"/>
    <mergeCell ref="C10:L10"/>
    <mergeCell ref="T10:T11"/>
    <mergeCell ref="A34:T34"/>
    <mergeCell ref="A36:B36"/>
  </mergeCells>
  <conditionalFormatting sqref="J35:L84 J13:J33">
    <cfRule type="cellIs" dxfId="1" priority="2" operator="lessThan">
      <formula>20</formula>
    </cfRule>
  </conditionalFormatting>
  <conditionalFormatting sqref="T35:T84 T12:T33">
    <cfRule type="cellIs" dxfId="0" priority="1" operator="lessThan">
      <formula>17.5</formula>
    </cfRule>
  </conditionalFormatting>
  <pageMargins left="0.19685039370078741" right="0.19685039370078741" top="0.39370078740157483" bottom="0.39370078740157483" header="0.19685039370078741" footer="0.23622047244094491"/>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KOL_KZ</vt:lpstr>
      <vt:lpstr>KOL_KZ!Podrucje_ispisa</vt:lpstr>
    </vt:vector>
  </TitlesOfParts>
  <Company>PC - HOME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KREŠIMIR</dc:creator>
  <cp:lastModifiedBy>KREŠIMIR</cp:lastModifiedBy>
  <dcterms:created xsi:type="dcterms:W3CDTF">2017-06-06T10:37:32Z</dcterms:created>
  <dcterms:modified xsi:type="dcterms:W3CDTF">2017-06-06T10:41:00Z</dcterms:modified>
</cp:coreProperties>
</file>